
<file path=[Content_Types].xml><?xml version="1.0" encoding="utf-8"?>
<Types xmlns="http://schemas.openxmlformats.org/package/2006/content-types">
  <Override PartName="/xl/worksheets/sheet15.xml" ContentType="application/vnd.openxmlformats-officedocument.spreadsheetml.worksheet+xml"/>
  <Override PartName="/xl/charts/chart6.xml" ContentType="application/vnd.openxmlformats-officedocument.drawingml.char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theme/themeOverride2.xml" ContentType="application/vnd.openxmlformats-officedocument.themeOverride+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ml.chartshapes+xml"/>
  <Override PartName="/xl/charts/chart2.xml" ContentType="application/vnd.openxmlformats-officedocument.drawingml.chart+xml"/>
  <Override PartName="/xl/charts/chart3.xml" ContentType="application/vnd.openxmlformats-officedocument.drawingml.chart+xml"/>
  <Override PartName="/xl/theme/themeOverride1.xml" ContentType="application/vnd.openxmlformats-officedocument.themeOverride+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worksheets/sheet1.xml" ContentType="application/vnd.openxmlformats-officedocument.spreadsheetml.worksheet+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docProps/core.xml" ContentType="application/vnd.openxmlformats-package.core-properties+xml"/>
  <Override PartName="/xl/worksheets/sheet16.xml" ContentType="application/vnd.openxmlformats-officedocument.spreadsheetml.worksheet+xml"/>
  <Default Extension="bin" ContentType="application/vnd.openxmlformats-officedocument.spreadsheetml.printerSettings"/>
  <Override PartName="/xl/drawings/drawing9.xml" ContentType="application/vnd.openxmlformats-officedocument.drawing+xml"/>
  <Override PartName="/xl/charts/chart7.xml" ContentType="application/vnd.openxmlformats-officedocument.drawingml.char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1236" yWindow="192" windowWidth="27804" windowHeight="5808" tabRatio="896" firstSheet="10" activeTab="1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calcPr calcId="125725" concurrentManualCount="2"/>
</workbook>
</file>

<file path=xl/calcChain.xml><?xml version="1.0" encoding="utf-8"?>
<calcChain xmlns="http://schemas.openxmlformats.org/spreadsheetml/2006/main">
  <c r="BG36" i="9"/>
  <c r="BG35"/>
  <c r="BG34"/>
  <c r="W36"/>
  <c r="W35"/>
  <c r="W34"/>
  <c r="CQ43"/>
  <c r="CQ42"/>
  <c r="CQ41"/>
  <c r="CQ40"/>
  <c r="CQ39"/>
  <c r="CQ38"/>
  <c r="CQ37"/>
  <c r="CQ36"/>
  <c r="CQ35"/>
  <c r="CQ34"/>
  <c r="DG43"/>
  <c r="DG42"/>
  <c r="DG41"/>
  <c r="DG40"/>
  <c r="DG39"/>
  <c r="DG38"/>
  <c r="DG37"/>
  <c r="DG36"/>
  <c r="DG35"/>
  <c r="DG34"/>
  <c r="BY43"/>
  <c r="BY42"/>
  <c r="BY41"/>
  <c r="BY40"/>
  <c r="BY39"/>
  <c r="BY38"/>
  <c r="BY37"/>
  <c r="BY36"/>
  <c r="BY35"/>
  <c r="BY34"/>
  <c r="E43"/>
  <c r="E42"/>
  <c r="E41"/>
  <c r="E40"/>
  <c r="E39"/>
  <c r="E38"/>
  <c r="E37"/>
  <c r="E36"/>
  <c r="E35"/>
  <c r="E34"/>
  <c r="CO43" l="1"/>
  <c r="BW43"/>
  <c r="BE43"/>
  <c r="AM43"/>
  <c r="U43"/>
  <c r="C43"/>
  <c r="CO42"/>
  <c r="BW42"/>
  <c r="BE42"/>
  <c r="AM42"/>
  <c r="U42"/>
  <c r="C42"/>
  <c r="CO41"/>
  <c r="BE41"/>
  <c r="AM41"/>
  <c r="U41"/>
  <c r="C41"/>
  <c r="CO40"/>
  <c r="BE40"/>
  <c r="AM40"/>
  <c r="U40"/>
  <c r="C40"/>
  <c r="CO39"/>
  <c r="BE39"/>
  <c r="AM39"/>
  <c r="U39"/>
  <c r="C39"/>
  <c r="CO38"/>
  <c r="BE38"/>
  <c r="AM38"/>
  <c r="U38"/>
  <c r="C38"/>
  <c r="CO37"/>
  <c r="BE37"/>
  <c r="AM37"/>
  <c r="U37"/>
  <c r="C37"/>
  <c r="AM36"/>
  <c r="AM35"/>
  <c r="AM34"/>
  <c r="C34"/>
  <c r="C35" s="1"/>
  <c r="C36" l="1"/>
  <c r="U34" s="1"/>
  <c r="U35" s="1"/>
  <c r="U36" s="1"/>
  <c r="P67" i="8"/>
  <c r="O67"/>
  <c r="N67"/>
  <c r="M67"/>
  <c r="L67"/>
  <c r="K67"/>
  <c r="J67"/>
  <c r="I67"/>
  <c r="H67"/>
  <c r="G67"/>
  <c r="F67"/>
  <c r="E67"/>
  <c r="D67"/>
  <c r="C67"/>
  <c r="B67"/>
  <c r="N66"/>
  <c r="K66"/>
  <c r="H66"/>
  <c r="E66"/>
  <c r="B66"/>
  <c r="N65"/>
  <c r="K65"/>
  <c r="H65"/>
  <c r="E65"/>
  <c r="B65"/>
  <c r="N64"/>
  <c r="K64"/>
  <c r="H64"/>
  <c r="E64"/>
  <c r="B64"/>
  <c r="N63"/>
  <c r="K63"/>
  <c r="H63"/>
  <c r="E63"/>
  <c r="B63"/>
  <c r="N62"/>
  <c r="K62"/>
  <c r="H62"/>
  <c r="E62"/>
  <c r="B62"/>
  <c r="N61"/>
  <c r="K61"/>
  <c r="H61"/>
  <c r="E61"/>
  <c r="B61"/>
  <c r="N60"/>
  <c r="K60"/>
  <c r="H60"/>
  <c r="E60"/>
  <c r="B60"/>
  <c r="N59"/>
  <c r="K59"/>
  <c r="H59"/>
  <c r="E59"/>
  <c r="B59"/>
  <c r="P58"/>
  <c r="M58"/>
  <c r="J58"/>
  <c r="G58"/>
  <c r="D58"/>
  <c r="P57"/>
  <c r="M57"/>
  <c r="J57"/>
  <c r="G57"/>
  <c r="D57"/>
  <c r="P56"/>
  <c r="M56"/>
  <c r="J56"/>
  <c r="G56"/>
  <c r="D56"/>
  <c r="N54"/>
  <c r="K54"/>
  <c r="H54"/>
  <c r="E54"/>
  <c r="B54"/>
  <c r="P50"/>
  <c r="O50"/>
  <c r="N50"/>
  <c r="M50"/>
  <c r="L50"/>
  <c r="K50"/>
  <c r="J50"/>
  <c r="I50"/>
  <c r="H50"/>
  <c r="G50"/>
  <c r="F50"/>
  <c r="E50"/>
  <c r="D50"/>
  <c r="C50"/>
  <c r="B50"/>
  <c r="N49"/>
  <c r="K49"/>
  <c r="H49"/>
  <c r="E49"/>
  <c r="B49"/>
  <c r="N48"/>
  <c r="K48"/>
  <c r="H48"/>
  <c r="E48"/>
  <c r="B48"/>
  <c r="N47"/>
  <c r="K47"/>
  <c r="H47"/>
  <c r="E47"/>
  <c r="B47"/>
  <c r="N46"/>
  <c r="K46"/>
  <c r="H46"/>
  <c r="E46"/>
  <c r="B46"/>
  <c r="N45"/>
  <c r="K45"/>
  <c r="H45"/>
  <c r="E45"/>
  <c r="B45"/>
  <c r="N44"/>
  <c r="K44"/>
  <c r="H44"/>
  <c r="E44"/>
  <c r="B44"/>
  <c r="N43"/>
  <c r="K43"/>
  <c r="H43"/>
  <c r="E43"/>
  <c r="B43"/>
  <c r="P42"/>
  <c r="M42"/>
  <c r="J42"/>
  <c r="G42"/>
  <c r="D42"/>
  <c r="N40"/>
  <c r="K40"/>
  <c r="H40"/>
  <c r="E40"/>
  <c r="B40"/>
  <c r="K36"/>
  <c r="J36"/>
  <c r="I36"/>
  <c r="H36"/>
  <c r="G36"/>
  <c r="F36"/>
  <c r="E36"/>
  <c r="D36"/>
  <c r="C36"/>
  <c r="B36"/>
  <c r="A36"/>
  <c r="K35"/>
  <c r="J35"/>
  <c r="I35"/>
  <c r="H35"/>
  <c r="G35"/>
  <c r="F35"/>
  <c r="E35"/>
  <c r="D35"/>
  <c r="C35"/>
  <c r="B35"/>
  <c r="A35"/>
  <c r="K34"/>
  <c r="J34"/>
  <c r="I34"/>
  <c r="H34"/>
  <c r="G34"/>
  <c r="F34"/>
  <c r="E34"/>
  <c r="D34"/>
  <c r="C34"/>
  <c r="B34"/>
  <c r="A34"/>
  <c r="K33"/>
  <c r="J33"/>
  <c r="I33"/>
  <c r="H33"/>
  <c r="G33"/>
  <c r="F33"/>
  <c r="E33"/>
  <c r="D33"/>
  <c r="C33"/>
  <c r="B33"/>
  <c r="A33"/>
  <c r="K32"/>
  <c r="J32"/>
  <c r="I32"/>
  <c r="H32"/>
  <c r="G32"/>
  <c r="F32"/>
  <c r="E32"/>
  <c r="D32"/>
  <c r="C32"/>
  <c r="B32"/>
  <c r="A32"/>
  <c r="K31"/>
  <c r="J31"/>
  <c r="I31"/>
  <c r="H31"/>
  <c r="G31"/>
  <c r="F31"/>
  <c r="E31"/>
  <c r="D31"/>
  <c r="C31"/>
  <c r="B31"/>
  <c r="A31"/>
  <c r="K30"/>
  <c r="J30"/>
  <c r="I30"/>
  <c r="H30"/>
  <c r="G30"/>
  <c r="F30"/>
  <c r="E30"/>
  <c r="D30"/>
  <c r="C30"/>
  <c r="B30"/>
  <c r="A30"/>
  <c r="K29"/>
  <c r="J29"/>
  <c r="I29"/>
  <c r="H29"/>
  <c r="G29"/>
  <c r="F29"/>
  <c r="E29"/>
  <c r="D29"/>
  <c r="C29"/>
  <c r="B29"/>
  <c r="A29"/>
  <c r="K28"/>
  <c r="J28"/>
  <c r="I28"/>
  <c r="H28"/>
  <c r="G28"/>
  <c r="F28"/>
  <c r="E28"/>
  <c r="D28"/>
  <c r="C28"/>
  <c r="B28"/>
  <c r="A28"/>
  <c r="K27"/>
  <c r="J27"/>
  <c r="I27"/>
  <c r="H27"/>
  <c r="G27"/>
  <c r="F27"/>
  <c r="E27"/>
  <c r="D27"/>
  <c r="C27"/>
  <c r="B27"/>
  <c r="A27"/>
  <c r="J25"/>
  <c r="H25"/>
  <c r="F25"/>
  <c r="D25"/>
  <c r="B25"/>
  <c r="F21"/>
  <c r="E21"/>
  <c r="D21"/>
  <c r="C21"/>
  <c r="B21"/>
  <c r="F20"/>
  <c r="E20"/>
  <c r="D20"/>
  <c r="C20"/>
  <c r="B20"/>
  <c r="F19"/>
  <c r="E19"/>
  <c r="D19"/>
  <c r="C19"/>
  <c r="B19"/>
  <c r="F18"/>
  <c r="E18"/>
  <c r="D18"/>
  <c r="C18"/>
  <c r="B18"/>
  <c r="BE34" i="9" l="1"/>
  <c r="BE35" s="1"/>
  <c r="BE36" s="1"/>
  <c r="BW34" l="1"/>
  <c r="BW35" l="1"/>
  <c r="BW36" s="1"/>
  <c r="BW37" s="1"/>
  <c r="BW38" s="1"/>
  <c r="BW39" s="1"/>
  <c r="BW40" s="1"/>
  <c r="BW41" s="1"/>
  <c r="CO34" s="1"/>
  <c r="CO35" s="1"/>
  <c r="CO36" s="1"/>
</calcChain>
</file>

<file path=xl/sharedStrings.xml><?xml version="1.0" encoding="utf-8"?>
<sst xmlns="http://schemas.openxmlformats.org/spreadsheetml/2006/main" count="1133" uniqueCount="571">
  <si>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</si>
  <si>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</si>
  <si>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</si>
  <si>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</si>
  <si>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</si>
  <si>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</si>
  <si>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</si>
  <si>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</si>
  <si>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</si>
  <si>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</si>
  <si>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</si>
  <si>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</si>
  <si>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</si>
  <si>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</si>
  <si>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</si>
  <si>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</si>
  <si>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</si>
  <si>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</si>
  <si>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</si>
  <si>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</si>
  <si>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</si>
  <si>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</si>
  <si>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</si>
  <si>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</si>
  <si>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</si>
  <si>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</si>
  <si>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</si>
  <si>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</si>
  <si>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</si>
  <si>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</si>
  <si>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</si>
  <si>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</si>
  <si>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</si>
  <si>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</si>
  <si>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</si>
  <si>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</si>
  <si>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</si>
  <si>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</si>
  <si>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</si>
  <si>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</si>
  <si>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</si>
  <si>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</si>
  <si>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</si>
  <si>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</si>
  <si>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</si>
  <si>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</si>
  <si>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</si>
  <si>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</si>
  <si>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</si>
  <si>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</si>
  <si>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</si>
  <si>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</si>
  <si>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</si>
  <si>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</si>
  <si>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</si>
  <si>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</si>
  <si>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</si>
  <si>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</si>
  <si>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</si>
  <si>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</si>
  <si>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</si>
  <si>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</si>
  <si>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</si>
  <si>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</si>
  <si>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</si>
  <si>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</si>
  <si>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</si>
  <si>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</si>
  <si>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</si>
  <si>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Ⅱ－３</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</si>
  <si>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</si>
  <si>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</si>
  <si>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</si>
  <si>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</si>
  <si>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</si>
  <si>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</si>
  <si>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</si>
  <si>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</si>
  <si>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</si>
  <si>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</si>
  <si>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</si>
  <si>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</si>
  <si>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長久手市</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</si>
  <si>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</si>
  <si>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</si>
  <si>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</si>
  <si>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t>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</si>
  <si>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</si>
  <si>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</si>
  <si>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</si>
  <si>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</si>
  <si>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</si>
  <si>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</si>
  <si>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</si>
  <si>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</si>
  <si>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</si>
  <si>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</si>
  <si>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</si>
  <si>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</si>
  <si>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</si>
  <si>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</si>
  <si>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</si>
  <si>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</si>
  <si>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</si>
  <si>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</si>
  <si>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</si>
  <si>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</si>
  <si>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</si>
  <si>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</si>
  <si>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10.7</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</si>
  <si>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</si>
  <si>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</si>
  <si>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</si>
  <si>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</si>
  <si>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</si>
  <si>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</si>
  <si>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</si>
  <si>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</si>
  <si>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</si>
  <si>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</si>
  <si>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</si>
  <si>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</si>
  <si>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</si>
  <si>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</si>
  <si>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</si>
  <si>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</si>
  <si>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</si>
  <si>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</si>
  <si>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</si>
  <si>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</si>
  <si>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</si>
  <si>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</si>
  <si>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</si>
  <si>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</si>
  <si>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</si>
  <si>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</si>
  <si>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</si>
  <si>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</si>
  <si>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</si>
  <si>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</si>
  <si>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</si>
  <si>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</si>
  <si>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</si>
  <si>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</si>
  <si>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</si>
  <si>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</si>
  <si>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</si>
  <si>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</si>
  <si>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</si>
  <si>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</si>
  <si>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</si>
  <si>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</si>
  <si>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</si>
  <si>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</si>
  <si>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</si>
  <si>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</si>
  <si>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</si>
  <si>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</si>
  <si>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</si>
  <si>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</si>
  <si>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</si>
  <si>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</si>
  <si>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</si>
  <si>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</si>
  <si>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</si>
  <si>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</si>
  <si>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</si>
  <si>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</si>
  <si>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</si>
  <si>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</si>
  <si>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</si>
  <si>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</si>
  <si>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</si>
  <si>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</si>
  <si>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</si>
  <si>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</si>
  <si>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</si>
  <si>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</si>
  <si>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</si>
  <si>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</si>
  <si>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</si>
  <si>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</si>
  <si>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</si>
  <si>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</si>
  <si>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</si>
  <si>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</si>
  <si>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</si>
  <si>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</si>
  <si>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</si>
  <si>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</si>
  <si>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</si>
  <si>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</si>
  <si>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</si>
  <si>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</si>
  <si>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</si>
  <si>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</si>
  <si>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</si>
  <si>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愛知県長久手市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</si>
  <si>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</si>
  <si>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</si>
  <si>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</si>
  <si>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</si>
  <si>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</si>
  <si>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</si>
  <si>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</si>
  <si>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</si>
  <si>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</si>
  <si>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</si>
  <si>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</si>
  <si>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</si>
  <si>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</si>
  <si>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</si>
  <si>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</si>
  <si>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</si>
  <si>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</si>
  <si>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</si>
  <si>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</si>
  <si>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</si>
  <si>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</si>
  <si>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</si>
  <si>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</si>
  <si>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</si>
  <si>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</si>
  <si>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</si>
  <si>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</si>
  <si>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</si>
  <si>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</si>
  <si>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</si>
  <si>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</si>
  <si>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</si>
  <si>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</si>
  <si>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</si>
  <si>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</si>
  <si>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</si>
  <si>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</si>
  <si>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</si>
  <si>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</si>
  <si>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</si>
  <si>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</si>
  <si>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</si>
  <si>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</si>
  <si>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</si>
  <si>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</si>
  <si>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</si>
  <si>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</si>
  <si>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</si>
  <si>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</si>
  <si>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</si>
  <si>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</si>
  <si>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</si>
  <si>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</si>
  <si>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</si>
  <si>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</si>
  <si>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</si>
  <si>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</si>
  <si>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</si>
  <si>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</si>
  <si>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</si>
  <si>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</si>
  <si>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</si>
  <si>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</si>
  <si>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</si>
  <si>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</si>
  <si>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</si>
  <si>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</si>
  <si>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</si>
  <si>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</si>
  <si>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</si>
  <si>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</si>
  <si>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</si>
  <si>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</si>
  <si>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</si>
  <si>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</si>
  <si>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</si>
  <si>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</si>
  <si>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</si>
  <si>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</si>
  <si>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</si>
  <si>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</si>
  <si>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</si>
  <si>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</si>
  <si>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</si>
  <si>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</si>
  <si>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</si>
  <si>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</si>
  <si>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</si>
  <si>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</si>
  <si>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</si>
  <si>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</si>
  <si>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</si>
  <si>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</si>
  <si>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</si>
  <si>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</si>
  <si>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</si>
  <si>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</si>
  <si>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</si>
  <si>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</si>
  <si>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</si>
  <si>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</si>
  <si>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</si>
  <si>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</si>
  <si>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</si>
  <si>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</si>
  <si>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</si>
  <si>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</si>
  <si>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</si>
  <si>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</si>
  <si>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</si>
  <si>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</si>
  <si>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</si>
  <si>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</si>
  <si>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</si>
  <si>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</si>
  <si>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</si>
  <si>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</si>
  <si>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</si>
  <si>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宅地造成</t>
    <phoneticPr fontId="18"/>
  </si>
  <si>
    <t>加入世帯数(世帯)</t>
  </si>
  <si>
    <t>　　うち一部事務組合負担金</t>
    <phoneticPr fontId="5"/>
  </si>
  <si>
    <t>病院</t>
    <phoneticPr fontId="5"/>
  </si>
  <si>
    <t>被保険者数(人)</t>
  </si>
  <si>
    <t>　繰出金</t>
    <phoneticPr fontId="5"/>
  </si>
  <si>
    <t>上水道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</si>
  <si>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</si>
  <si>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</si>
  <si>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</si>
  <si>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</si>
  <si>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</si>
  <si>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</si>
  <si>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</si>
  <si>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</si>
  <si>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</si>
  <si>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</si>
  <si>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</si>
  <si>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</si>
  <si>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</si>
  <si>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</si>
  <si>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</si>
  <si>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</si>
  <si>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</si>
  <si>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</si>
  <si>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</si>
  <si>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</si>
  <si>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</si>
  <si>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</si>
  <si>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</si>
  <si>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</si>
  <si>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愛知県長久手市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</si>
  <si>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</si>
  <si>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</si>
  <si>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</si>
  <si>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</si>
  <si>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</si>
  <si>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</si>
  <si>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</si>
  <si>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</si>
  <si>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</si>
  <si>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</si>
  <si>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</si>
  <si>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</si>
  <si>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</si>
  <si>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</si>
  <si>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</si>
  <si>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</si>
  <si>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</si>
  <si>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</si>
  <si>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</si>
  <si>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</si>
  <si>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</si>
  <si>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卯塚墓園事業特別会計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</si>
  <si>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</si>
  <si>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</si>
  <si>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</si>
  <si>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</si>
  <si>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</si>
  <si>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</si>
  <si>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</si>
  <si>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</si>
  <si>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</si>
  <si>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</si>
  <si>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</si>
  <si>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</si>
  <si>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</si>
  <si>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</si>
  <si>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</si>
  <si>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</si>
  <si>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公共下水道事業特別会計</t>
    <phoneticPr fontId="5"/>
  </si>
  <si>
    <t>法非適用企業</t>
    <phoneticPr fontId="5"/>
  </si>
  <si>
    <t>農村集落家庭排水施設特別会計</t>
    <phoneticPr fontId="5"/>
  </si>
  <si>
    <t>公園西駅周辺土地区画整理事業特別会計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</si>
  <si>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</si>
  <si>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</si>
  <si>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</si>
  <si>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</si>
  <si>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</si>
  <si>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</si>
  <si>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</si>
  <si>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</si>
  <si>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</si>
  <si>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</si>
  <si>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</si>
  <si>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</si>
  <si>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</si>
  <si>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</si>
  <si>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</si>
  <si>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</si>
  <si>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</si>
  <si>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</si>
  <si>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</si>
  <si>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</si>
  <si>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</si>
  <si>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</si>
  <si>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</si>
  <si>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</si>
  <si>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</si>
  <si>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</si>
  <si>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</si>
  <si>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</si>
  <si>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</si>
  <si>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</si>
  <si>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</si>
  <si>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</si>
  <si>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</si>
  <si>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</si>
  <si>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</si>
  <si>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</si>
  <si>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</si>
  <si>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</si>
  <si>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</si>
  <si>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</si>
  <si>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</si>
  <si>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</si>
  <si>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</si>
  <si>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</si>
  <si>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</si>
  <si>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</si>
  <si>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</si>
  <si>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</si>
  <si>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</si>
  <si>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</si>
  <si>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</si>
  <si>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</si>
  <si>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</si>
  <si>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</si>
  <si>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</si>
  <si>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</si>
  <si>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</si>
  <si>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</si>
  <si>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</si>
  <si>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</si>
  <si>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</si>
  <si>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</si>
  <si>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</si>
  <si>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</si>
  <si>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</si>
  <si>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</si>
  <si>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</si>
  <si>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</si>
  <si>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</si>
  <si>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</si>
  <si>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</si>
  <si>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</si>
  <si>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</si>
  <si>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</si>
  <si>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</si>
  <si>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</si>
  <si>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</si>
  <si>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</si>
  <si>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</si>
  <si>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</si>
  <si>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</si>
  <si>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</si>
  <si>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</si>
  <si>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</si>
  <si>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</si>
  <si>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</si>
  <si>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</si>
  <si>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</si>
  <si>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</si>
  <si>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</si>
  <si>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</si>
  <si>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</si>
  <si>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</si>
  <si>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</si>
  <si>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</si>
  <si>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</si>
  <si>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</si>
  <si>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</si>
  <si>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</si>
  <si>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</si>
  <si>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</si>
  <si>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</si>
  <si>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</si>
  <si>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</si>
  <si>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</si>
  <si>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</si>
  <si>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</si>
  <si>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</si>
  <si>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</si>
  <si>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</si>
  <si>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</si>
  <si>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</si>
  <si>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</si>
  <si>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</si>
  <si>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</si>
  <si>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</si>
  <si>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</si>
  <si>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</si>
  <si>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</si>
  <si>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</si>
  <si>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</si>
  <si>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</si>
  <si>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</si>
  <si>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</si>
  <si>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</si>
  <si>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</si>
  <si>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</si>
  <si>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</si>
  <si>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</si>
  <si>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</si>
  <si>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</si>
  <si>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</si>
  <si>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</si>
  <si>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</si>
  <si>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</si>
  <si>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0.32</t>
  </si>
  <si>
    <t>▲ 0.49</t>
  </si>
  <si>
    <t>▲ 4.15</t>
  </si>
  <si>
    <t>公園西駅周辺土地区画整理事業特別会計</t>
  </si>
  <si>
    <t>一般会計</t>
  </si>
  <si>
    <t>国民健康保険特別会計</t>
  </si>
  <si>
    <t>公共下水道事業特別会計</t>
  </si>
  <si>
    <t>介護保険特別会計</t>
  </si>
  <si>
    <t>農村集落家庭排水施設特別会計</t>
  </si>
  <si>
    <t>後期高齢者医療特別会計</t>
  </si>
  <si>
    <t>卯塚墓園事業特別会計</t>
  </si>
  <si>
    <t>その他会計（赤字）</t>
  </si>
  <si>
    <t>その他会計（黒字）</t>
  </si>
  <si>
    <t>-</t>
    <phoneticPr fontId="2"/>
  </si>
  <si>
    <t>-</t>
    <phoneticPr fontId="2"/>
  </si>
  <si>
    <t>-</t>
    <phoneticPr fontId="2"/>
  </si>
  <si>
    <t>-</t>
    <phoneticPr fontId="2"/>
  </si>
  <si>
    <t>愛知中部水道企業団</t>
    <rPh sb="0" eb="2">
      <t>アイチ</t>
    </rPh>
    <rPh sb="2" eb="4">
      <t>チュウブ</t>
    </rPh>
    <rPh sb="4" eb="6">
      <t>スイドウ</t>
    </rPh>
    <rPh sb="6" eb="9">
      <t>キギョウダン</t>
    </rPh>
    <phoneticPr fontId="2"/>
  </si>
  <si>
    <t>尾張東部衛生組合</t>
    <rPh sb="0" eb="2">
      <t>オワリ</t>
    </rPh>
    <rPh sb="2" eb="4">
      <t>トウブ</t>
    </rPh>
    <rPh sb="4" eb="6">
      <t>エイセイ</t>
    </rPh>
    <rPh sb="6" eb="8">
      <t>クミアイ</t>
    </rPh>
    <phoneticPr fontId="2"/>
  </si>
  <si>
    <t>公立陶生病院組合</t>
    <rPh sb="0" eb="2">
      <t>コウリツ</t>
    </rPh>
    <rPh sb="2" eb="3">
      <t>トウ</t>
    </rPh>
    <rPh sb="3" eb="4">
      <t>セイ</t>
    </rPh>
    <rPh sb="4" eb="6">
      <t>ビョウイン</t>
    </rPh>
    <rPh sb="6" eb="8">
      <t>クミアイ</t>
    </rPh>
    <phoneticPr fontId="2"/>
  </si>
  <si>
    <t>尾張市町交通災害共済組合</t>
    <rPh sb="0" eb="2">
      <t>オワリ</t>
    </rPh>
    <rPh sb="2" eb="3">
      <t>シ</t>
    </rPh>
    <rPh sb="3" eb="4">
      <t>マチ</t>
    </rPh>
    <rPh sb="4" eb="6">
      <t>コウツウ</t>
    </rPh>
    <rPh sb="6" eb="8">
      <t>サイガイ</t>
    </rPh>
    <rPh sb="8" eb="10">
      <t>キョウサイ</t>
    </rPh>
    <rPh sb="10" eb="12">
      <t>クミアイ</t>
    </rPh>
    <phoneticPr fontId="2"/>
  </si>
  <si>
    <t>尾張土地開発公社</t>
    <rPh sb="0" eb="2">
      <t>オワリ</t>
    </rPh>
    <rPh sb="2" eb="4">
      <t>トチ</t>
    </rPh>
    <rPh sb="4" eb="6">
      <t>カイハツ</t>
    </rPh>
    <rPh sb="6" eb="8">
      <t>コウシャ</t>
    </rPh>
    <phoneticPr fontId="2"/>
  </si>
  <si>
    <t>愛知高速交通㈱</t>
    <rPh sb="0" eb="2">
      <t>アイチ</t>
    </rPh>
    <rPh sb="2" eb="4">
      <t>コウソク</t>
    </rPh>
    <rPh sb="4" eb="6">
      <t>コウツウ</t>
    </rPh>
    <phoneticPr fontId="2"/>
  </si>
  <si>
    <t>㈱長久手温泉</t>
    <rPh sb="1" eb="4">
      <t>ナガクテ</t>
    </rPh>
    <rPh sb="4" eb="6">
      <t>オンセン</t>
    </rPh>
    <phoneticPr fontId="2"/>
  </si>
  <si>
    <t>-</t>
    <phoneticPr fontId="2"/>
  </si>
  <si>
    <t>-</t>
    <phoneticPr fontId="2"/>
  </si>
  <si>
    <t>-</t>
    <phoneticPr fontId="2"/>
  </si>
  <si>
    <t>-</t>
    <phoneticPr fontId="2"/>
  </si>
  <si>
    <t>法適用企業</t>
    <phoneticPr fontId="2"/>
  </si>
  <si>
    <t>愛知県後期高齢者医療広域連合（一般会計）</t>
    <rPh sb="0" eb="3">
      <t>アイチケン</t>
    </rPh>
    <rPh sb="3" eb="5">
      <t>コウキ</t>
    </rPh>
    <rPh sb="5" eb="7">
      <t>コウレイ</t>
    </rPh>
    <rPh sb="7" eb="8">
      <t>シャ</t>
    </rPh>
    <rPh sb="8" eb="10">
      <t>イリョウ</t>
    </rPh>
    <rPh sb="10" eb="12">
      <t>コウイキ</t>
    </rPh>
    <rPh sb="12" eb="14">
      <t>レンゴウ</t>
    </rPh>
    <rPh sb="15" eb="17">
      <t>イッパン</t>
    </rPh>
    <rPh sb="17" eb="19">
      <t>カイケイ</t>
    </rPh>
    <phoneticPr fontId="2"/>
  </si>
  <si>
    <t>愛知県後期高齢者医療広域連合（後期高齢者医療特別会計）</t>
    <rPh sb="0" eb="3">
      <t>アイチケン</t>
    </rPh>
    <rPh sb="3" eb="5">
      <t>コウキ</t>
    </rPh>
    <rPh sb="5" eb="7">
      <t>コウレイ</t>
    </rPh>
    <rPh sb="7" eb="8">
      <t>シャ</t>
    </rPh>
    <rPh sb="8" eb="10">
      <t>イリョウ</t>
    </rPh>
    <rPh sb="10" eb="12">
      <t>コウイキ</t>
    </rPh>
    <rPh sb="12" eb="14">
      <t>レンゴウ</t>
    </rPh>
    <rPh sb="15" eb="17">
      <t>コウキ</t>
    </rPh>
    <rPh sb="17" eb="19">
      <t>コウレイ</t>
    </rPh>
    <rPh sb="19" eb="20">
      <t>シャ</t>
    </rPh>
    <rPh sb="20" eb="22">
      <t>イリョウ</t>
    </rPh>
    <rPh sb="22" eb="24">
      <t>トクベツ</t>
    </rPh>
    <rPh sb="24" eb="26">
      <t>カイケイ</t>
    </rPh>
    <phoneticPr fontId="2"/>
  </si>
  <si>
    <t>愛知県市町村職員退職手当組合</t>
    <rPh sb="0" eb="3">
      <t>アイチケン</t>
    </rPh>
    <rPh sb="3" eb="6">
      <t>シチョウソン</t>
    </rPh>
    <rPh sb="6" eb="8">
      <t>ショクイン</t>
    </rPh>
    <rPh sb="8" eb="10">
      <t>タイショク</t>
    </rPh>
    <rPh sb="10" eb="12">
      <t>テアテ</t>
    </rPh>
    <rPh sb="12" eb="14">
      <t>クミアイ</t>
    </rPh>
    <phoneticPr fontId="2"/>
  </si>
  <si>
    <t>尾張旭市長久手市衛生組合</t>
    <rPh sb="0" eb="4">
      <t>オワリアサヒシ</t>
    </rPh>
    <rPh sb="4" eb="7">
      <t>ナガクテ</t>
    </rPh>
    <rPh sb="7" eb="8">
      <t>シ</t>
    </rPh>
    <rPh sb="8" eb="10">
      <t>エイセイ</t>
    </rPh>
    <rPh sb="10" eb="12">
      <t>クミアイ</t>
    </rPh>
    <phoneticPr fontId="2"/>
  </si>
  <si>
    <t>実質公債費比率</t>
    <rPh sb="0" eb="2">
      <t>ジッシツ</t>
    </rPh>
    <rPh sb="2" eb="5">
      <t>コウサイヒ</t>
    </rPh>
    <rPh sb="5" eb="7">
      <t>ヒリツ</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</si>
  <si>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</si>
  <si>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</si>
  <si>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</si>
  <si>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</si>
  <si>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</si>
  <si>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</si>
  <si>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</si>
  <si>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参考　）</t>
    <rPh sb="2" eb="4">
      <t>サンコウ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</si>
  <si>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</si>
  <si>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</si>
  <si>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将来負担比率は発生しておらず、実質公債費比率も類似団体と比較し低い水準となっている。これは、地方債によらない財政運営を行ってきた結果、公債費が低く抑えられ、健全な財政を維持してきたと言える。しかし今後、リニモテラスや共生ステーションの整備事業などの大規模事業の事業実施を順次迎える。起債を最小限にとどめながら、計画的に事業を進めることで、将来世代への負担を極力抑制できるよう注意していく。</t>
    <phoneticPr fontId="5"/>
  </si>
  <si>
    <t xml:space="preserve">将来負担比率はマイナスのため、数値は出ていない。また、有形固定資産減価償却率が類似団体と比較し低い水準となっている。これは、地方債によらない財政運営を行ってきた結果、公債費が低く抑えられ、健全な財政を維持してきたと言える。しかし、今後、リニモテラスや共生ステーションの整備事業などの大規模事業の事業実施を順次迎えるため、有形固定資産減価償却率は同じ水準で推移する見込みであるが、計画的に事業を進めることや、起債を最小限にするなど、将来世代への負担を極力抑制できるよう注意していく。（平成３０年１月時点　固定資産台帳整備中）
</t>
    <phoneticPr fontId="5"/>
  </si>
</sst>
</file>

<file path=xl/styles.xml><?xml version="1.0" encoding="utf-8"?>
<styleSheet xmlns="http://schemas.openxmlformats.org/spreadsheetml/2006/main">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b/>
      <sz val="22"/>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180" fontId="1" fillId="0" borderId="0" xfId="34" applyNumberFormat="1" applyFont="1" applyFill="1" applyBorder="1">
      <alignment vertical="center"/>
    </xf>
    <xf numFmtId="0" fontId="31" fillId="0" borderId="0" xfId="38" applyFont="1" applyAlignment="1">
      <alignment vertical="center"/>
    </xf>
    <xf numFmtId="188" fontId="1" fillId="0" borderId="0" xfId="34" applyNumberFormat="1" applyFont="1" applyFill="1" applyBorder="1">
      <alignment vertical="center"/>
    </xf>
    <xf numFmtId="179" fontId="1" fillId="5" borderId="34" xfId="35" applyNumberFormat="1" applyFont="1" applyFill="1" applyBorder="1" applyAlignment="1">
      <alignment horizontal="center" vertical="center" wrapText="1"/>
    </xf>
    <xf numFmtId="188" fontId="8" fillId="0" borderId="0" xfId="37" applyNumberFormat="1" applyFont="1" applyBorder="1" applyAlignment="1">
      <alignment horizontal="right" vertical="center"/>
    </xf>
    <xf numFmtId="188" fontId="8" fillId="0" borderId="0" xfId="37" applyNumberFormat="1" applyFont="1" applyFill="1" applyBorder="1" applyAlignment="1">
      <alignment horizontal="right" vertical="center"/>
    </xf>
    <xf numFmtId="177" fontId="8" fillId="0" borderId="0" xfId="37" applyNumberFormat="1" applyFont="1" applyFill="1" applyBorder="1" applyAlignment="1">
      <alignment horizontal="right" vertical="center"/>
    </xf>
    <xf numFmtId="178" fontId="8" fillId="0" borderId="0" xfId="36" applyNumberFormat="1" applyFont="1" applyBorder="1" applyAlignment="1">
      <alignment horizontal="center"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vertical="center"/>
    </xf>
    <xf numFmtId="178" fontId="1" fillId="0" borderId="0" xfId="34" applyNumberFormat="1" applyFont="1" applyFill="1" applyBorder="1">
      <alignment vertical="center"/>
    </xf>
    <xf numFmtId="178" fontId="30" fillId="0" borderId="0" xfId="34" applyNumberFormat="1" applyFont="1" applyFill="1" applyBorder="1">
      <alignment vertical="center"/>
    </xf>
    <xf numFmtId="0" fontId="1" fillId="0" borderId="31" xfId="34" applyFont="1" applyFill="1" applyBorder="1">
      <alignment vertical="center"/>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40" xfId="34" applyNumberFormat="1" applyFont="1" applyFill="1" applyBorder="1">
      <alignment vertical="center"/>
    </xf>
    <xf numFmtId="190" fontId="1" fillId="0" borderId="49" xfId="34" applyNumberFormat="1" applyFont="1" applyFill="1" applyBorder="1">
      <alignment vertical="center"/>
    </xf>
    <xf numFmtId="178" fontId="1" fillId="0" borderId="49" xfId="34" applyNumberFormat="1" applyFont="1" applyFill="1" applyBorder="1">
      <alignment vertical="center"/>
    </xf>
    <xf numFmtId="178" fontId="1" fillId="0" borderId="37"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0" fontId="26" fillId="0" borderId="0" xfId="34" applyFont="1" applyFill="1" applyAlignment="1">
      <alignment vertical="center"/>
    </xf>
    <xf numFmtId="0" fontId="26" fillId="0" borderId="0" xfId="34" applyFont="1" applyFill="1">
      <alignment vertical="center"/>
    </xf>
    <xf numFmtId="190" fontId="1" fillId="0" borderId="12" xfId="34" applyNumberFormat="1" applyFont="1" applyFill="1" applyBorder="1">
      <alignment vertical="center"/>
    </xf>
    <xf numFmtId="0" fontId="1" fillId="0" borderId="41" xfId="34" applyFont="1" applyFill="1" applyBorder="1">
      <alignment vertical="center"/>
    </xf>
    <xf numFmtId="0" fontId="8" fillId="5" borderId="0" xfId="5" applyFont="1" applyFill="1" applyProtection="1">
      <protection hidden="1"/>
    </xf>
    <xf numFmtId="0" fontId="8" fillId="5" borderId="0" xfId="5" applyFont="1" applyFill="1"/>
    <xf numFmtId="0" fontId="32" fillId="5" borderId="0" xfId="5" applyFont="1" applyFill="1"/>
    <xf numFmtId="0" fontId="8" fillId="5" borderId="0" xfId="5" applyFont="1" applyFill="1" applyAlignment="1" applyProtection="1">
      <protection hidden="1"/>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0.11371841155234604"/>
          <c:y val="0.18300653594771241"/>
          <c:w val="0.87003610108303253"/>
          <c:h val="0.5816993464052288"/>
        </c:manualLayout>
      </c:layout>
      <c:lineChart>
        <c:grouping val="standard"/>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50880</c:v>
                </c:pt>
                <c:pt idx="1">
                  <c:v>63956</c:v>
                </c:pt>
                <c:pt idx="2">
                  <c:v>66255</c:v>
                </c:pt>
                <c:pt idx="3">
                  <c:v>47278</c:v>
                </c:pt>
                <c:pt idx="4">
                  <c:v>44504</c:v>
                </c:pt>
              </c:numCache>
            </c:numRef>
          </c:val>
          <c:extLst xmlns:c16r2="http://schemas.microsoft.com/office/drawing/2015/06/chart">
            <c:ext xmlns:c16="http://schemas.microsoft.com/office/drawing/2014/chart" uri="{C3380CC4-5D6E-409C-BE32-E72D297353CC}">
              <c16:uniqueId val="{00000000-CA39-433D-BCC4-9904E0D0C92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71512</c:v>
                </c:pt>
                <c:pt idx="1">
                  <c:v>51124</c:v>
                </c:pt>
                <c:pt idx="2">
                  <c:v>35529</c:v>
                </c:pt>
                <c:pt idx="3">
                  <c:v>48305</c:v>
                </c:pt>
                <c:pt idx="4">
                  <c:v>72104</c:v>
                </c:pt>
              </c:numCache>
            </c:numRef>
          </c:val>
          <c:extLst xmlns:c16r2="http://schemas.microsoft.com/office/drawing/2015/06/chart">
            <c:ext xmlns:c16="http://schemas.microsoft.com/office/drawing/2014/chart" uri="{C3380CC4-5D6E-409C-BE32-E72D297353CC}">
              <c16:uniqueId val="{00000001-CA39-433D-BCC4-9904E0D0C92B}"/>
            </c:ext>
          </c:extLst>
        </c:ser>
        <c:marker val="1"/>
        <c:axId val="202776576"/>
        <c:axId val="203254400"/>
      </c:lineChart>
      <c:catAx>
        <c:axId val="202776576"/>
        <c:scaling>
          <c:orientation val="minMax"/>
        </c:scaling>
        <c:axPos val="b"/>
        <c:numFmt formatCode="General"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3254400"/>
        <c:crosses val="autoZero"/>
        <c:auto val="1"/>
        <c:lblAlgn val="ctr"/>
        <c:lblOffset val="100"/>
        <c:tickLblSkip val="1"/>
        <c:tickMarkSkip val="1"/>
      </c:catAx>
      <c:valAx>
        <c:axId val="203254400"/>
        <c:scaling>
          <c:orientation val="minMax"/>
          <c:max val="90000"/>
          <c:min val="0"/>
        </c:scaling>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7271E-2"/>
              <c:y val="7.5163398692810454E-2"/>
            </c:manualLayout>
          </c:layout>
          <c:spPr>
            <a:noFill/>
            <a:ln w="25400">
              <a:noFill/>
            </a:ln>
          </c:spPr>
        </c:title>
        <c:numFmt formatCode="#,##0;&quot;△ &quot;#,##0"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2776576"/>
        <c:crosses val="autoZero"/>
        <c:crossBetween val="between"/>
      </c:valAx>
      <c:spPr>
        <a:solidFill>
          <a:srgbClr val="E6FFD5"/>
        </a:solidFill>
        <a:ln w="12700">
          <a:solidFill>
            <a:srgbClr val="000000"/>
          </a:solidFill>
          <a:prstDash val="solid"/>
        </a:ln>
      </c:spPr>
    </c:plotArea>
    <c:plotVisOnly val="1"/>
    <c:dispBlanksAs val="gap"/>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7.6443941109852781E-2"/>
          <c:y val="7.7726262125611068E-2"/>
          <c:w val="0.92129105322763305"/>
          <c:h val="0.84686822912978865"/>
        </c:manualLayout>
      </c:layout>
      <c:barChart>
        <c:barDir val="col"/>
        <c:grouping val="stacked"/>
        <c:ser>
          <c:idx val="0"/>
          <c:order val="0"/>
          <c:tx>
            <c:strRef>
              <c:f>データシート!$A$19</c:f>
              <c:strCache>
                <c:ptCount val="1"/>
                <c:pt idx="0">
                  <c:v>実質収支額</c:v>
                </c:pt>
              </c:strCache>
            </c:strRef>
          </c:tx>
          <c:spPr>
            <a:solidFill>
              <a:srgbClr val="00FFFF"/>
            </a:solidFill>
            <a:ln w="3175">
              <a:solidFill>
                <a:srgbClr val="000000"/>
              </a:solidFill>
              <a:prstDash val="solid"/>
            </a:ln>
          </c:spPr>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4.9400000000000004</c:v>
                </c:pt>
                <c:pt idx="1">
                  <c:v>6.14</c:v>
                </c:pt>
                <c:pt idx="2">
                  <c:v>5.26</c:v>
                </c:pt>
                <c:pt idx="3">
                  <c:v>9.49</c:v>
                </c:pt>
                <c:pt idx="4">
                  <c:v>3.96</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11.55</c:v>
                </c:pt>
                <c:pt idx="1">
                  <c:v>15.47</c:v>
                </c:pt>
                <c:pt idx="2">
                  <c:v>14.82</c:v>
                </c:pt>
                <c:pt idx="3">
                  <c:v>14.09</c:v>
                </c:pt>
                <c:pt idx="4">
                  <c:v>11.13</c:v>
                </c:pt>
              </c:numCache>
            </c:numRef>
          </c:val>
          <c:extLst xmlns:c16r2="http://schemas.microsoft.com/office/drawing/2015/06/chart">
            <c:ext xmlns:c16="http://schemas.microsoft.com/office/drawing/2014/chart" uri="{C3380CC4-5D6E-409C-BE32-E72D297353CC}">
              <c16:uniqueId val="{00000001-B231-4F6C-AA70-3B53467C0547}"/>
            </c:ext>
          </c:extLst>
        </c:ser>
        <c:gapWidth val="250"/>
        <c:overlap val="100"/>
        <c:axId val="101401344"/>
        <c:axId val="101403264"/>
      </c:barChart>
      <c:lineChart>
        <c:grouping val="standard"/>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-0.32</c:v>
                </c:pt>
                <c:pt idx="1">
                  <c:v>5.49</c:v>
                </c:pt>
                <c:pt idx="2">
                  <c:v>-0.49</c:v>
                </c:pt>
                <c:pt idx="3">
                  <c:v>4.53</c:v>
                </c:pt>
                <c:pt idx="4">
                  <c:v>-4.1500000000000004</c:v>
                </c:pt>
              </c:numCache>
            </c:numRef>
          </c:val>
          <c:extLst xmlns:c16r2="http://schemas.microsoft.com/office/drawing/2015/06/chart">
            <c:ext xmlns:c16="http://schemas.microsoft.com/office/drawing/2014/chart" uri="{C3380CC4-5D6E-409C-BE32-E72D297353CC}">
              <c16:uniqueId val="{00000002-B231-4F6C-AA70-3B53467C0547}"/>
            </c:ext>
          </c:extLst>
        </c:ser>
        <c:marker val="1"/>
        <c:axId val="101401344"/>
        <c:axId val="101403264"/>
      </c:lineChart>
      <c:catAx>
        <c:axId val="101401344"/>
        <c:scaling>
          <c:orientation val="minMax"/>
        </c:scaling>
        <c:axPos val="b"/>
        <c:numFmt formatCode="General" sourceLinked="1"/>
        <c:maj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1403264"/>
        <c:crosses val="autoZero"/>
        <c:auto val="1"/>
        <c:lblAlgn val="ctr"/>
        <c:lblOffset val="100"/>
        <c:tickLblSkip val="1"/>
        <c:tickMarkSkip val="1"/>
      </c:catAx>
      <c:valAx>
        <c:axId val="101403264"/>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1401344"/>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4.5784502909787084E-2"/>
          <c:y val="7.7340569877883333E-2"/>
          <c:w val="0.93115348674162657"/>
          <c:h val="0.71777476255088912"/>
        </c:manualLayout>
      </c:layout>
      <c:barChart>
        <c:barDir val="col"/>
        <c:grouping val="stacked"/>
        <c:ser>
          <c:idx val="0"/>
          <c:order val="0"/>
          <c:tx>
            <c:strRef>
              <c:f>データシート!$A$27</c:f>
              <c:strCache>
                <c:ptCount val="1"/>
                <c:pt idx="0">
                  <c:v>その他会計（黒字）</c:v>
                </c:pt>
              </c:strCache>
            </c:strRef>
          </c:tx>
          <c:spPr>
            <a:solidFill>
              <a:srgbClr val="0000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卯塚墓園事業特別会計</c:v>
                </c:pt>
              </c:strCache>
            </c:strRef>
          </c:tx>
          <c:spPr>
            <a:solidFill>
              <a:srgbClr val="00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c:v>
                </c:pt>
                <c:pt idx="4">
                  <c:v>#N/A</c:v>
                </c:pt>
                <c:pt idx="5">
                  <c:v>0.01</c:v>
                </c:pt>
                <c:pt idx="6">
                  <c:v>#N/A</c:v>
                </c:pt>
                <c:pt idx="7">
                  <c:v>0.35</c:v>
                </c:pt>
                <c:pt idx="8">
                  <c:v>#N/A</c:v>
                </c:pt>
                <c:pt idx="9">
                  <c:v>0.01</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0.02</c:v>
                </c:pt>
                <c:pt idx="2">
                  <c:v>#N/A</c:v>
                </c:pt>
                <c:pt idx="3">
                  <c:v>0.15</c:v>
                </c:pt>
                <c:pt idx="4">
                  <c:v>#N/A</c:v>
                </c:pt>
                <c:pt idx="5">
                  <c:v>0.04</c:v>
                </c:pt>
                <c:pt idx="6">
                  <c:v>#N/A</c:v>
                </c:pt>
                <c:pt idx="7">
                  <c:v>0.32</c:v>
                </c:pt>
                <c:pt idx="8">
                  <c:v>#N/A</c:v>
                </c:pt>
                <c:pt idx="9">
                  <c:v>7.0000000000000007E-2</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農村集落家庭排水施設特別会計</c:v>
                </c:pt>
              </c:strCache>
            </c:strRef>
          </c:tx>
          <c:spPr>
            <a:solidFill>
              <a:srgbClr val="FF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0.08</c:v>
                </c:pt>
                <c:pt idx="2">
                  <c:v>#N/A</c:v>
                </c:pt>
                <c:pt idx="3">
                  <c:v>0.12</c:v>
                </c:pt>
                <c:pt idx="4">
                  <c:v>#N/A</c:v>
                </c:pt>
                <c:pt idx="5">
                  <c:v>0.08</c:v>
                </c:pt>
                <c:pt idx="6">
                  <c:v>#N/A</c:v>
                </c:pt>
                <c:pt idx="7">
                  <c:v>0.11</c:v>
                </c:pt>
                <c:pt idx="8">
                  <c:v>#N/A</c:v>
                </c:pt>
                <c:pt idx="9">
                  <c:v>0.12</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c:v>
                </c:pt>
                <c:pt idx="2">
                  <c:v>#N/A</c:v>
                </c:pt>
                <c:pt idx="3">
                  <c:v>0.74</c:v>
                </c:pt>
                <c:pt idx="4">
                  <c:v>#N/A</c:v>
                </c:pt>
                <c:pt idx="5">
                  <c:v>1.1299999999999999</c:v>
                </c:pt>
                <c:pt idx="6">
                  <c:v>#N/A</c:v>
                </c:pt>
                <c:pt idx="7">
                  <c:v>0.4</c:v>
                </c:pt>
                <c:pt idx="8">
                  <c:v>#N/A</c:v>
                </c:pt>
                <c:pt idx="9">
                  <c:v>0.41</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公共下水道事業特別会計</c:v>
                </c:pt>
              </c:strCache>
            </c:strRef>
          </c:tx>
          <c:spPr>
            <a:solidFill>
              <a:srgbClr val="9999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0.53</c:v>
                </c:pt>
                <c:pt idx="2">
                  <c:v>#N/A</c:v>
                </c:pt>
                <c:pt idx="3">
                  <c:v>0.1</c:v>
                </c:pt>
                <c:pt idx="4">
                  <c:v>#N/A</c:v>
                </c:pt>
                <c:pt idx="5">
                  <c:v>0.7</c:v>
                </c:pt>
                <c:pt idx="6">
                  <c:v>#N/A</c:v>
                </c:pt>
                <c:pt idx="7">
                  <c:v>0.65</c:v>
                </c:pt>
                <c:pt idx="8">
                  <c:v>#N/A</c:v>
                </c:pt>
                <c:pt idx="9">
                  <c:v>0.52</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1.26</c:v>
                </c:pt>
                <c:pt idx="2">
                  <c:v>#N/A</c:v>
                </c:pt>
                <c:pt idx="3">
                  <c:v>1.0900000000000001</c:v>
                </c:pt>
                <c:pt idx="4">
                  <c:v>#N/A</c:v>
                </c:pt>
                <c:pt idx="5">
                  <c:v>2</c:v>
                </c:pt>
                <c:pt idx="6">
                  <c:v>#N/A</c:v>
                </c:pt>
                <c:pt idx="7">
                  <c:v>1.49</c:v>
                </c:pt>
                <c:pt idx="8">
                  <c:v>#N/A</c:v>
                </c:pt>
                <c:pt idx="9">
                  <c:v>1.26</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4.9400000000000004</c:v>
                </c:pt>
                <c:pt idx="2">
                  <c:v>#N/A</c:v>
                </c:pt>
                <c:pt idx="3">
                  <c:v>6.13</c:v>
                </c:pt>
                <c:pt idx="4">
                  <c:v>#N/A</c:v>
                </c:pt>
                <c:pt idx="5">
                  <c:v>5.23</c:v>
                </c:pt>
                <c:pt idx="6">
                  <c:v>#N/A</c:v>
                </c:pt>
                <c:pt idx="7">
                  <c:v>5.4</c:v>
                </c:pt>
                <c:pt idx="8">
                  <c:v>#N/A</c:v>
                </c:pt>
                <c:pt idx="9">
                  <c:v>3.94</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公園西駅周辺土地区画整理事業特別会計</c:v>
                </c:pt>
              </c:strCache>
            </c:strRef>
          </c:tx>
          <c:spPr>
            <a:solidFill>
              <a:srgbClr val="FF8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0</c:v>
                </c:pt>
                <c:pt idx="1">
                  <c:v>0</c:v>
                </c:pt>
                <c:pt idx="2">
                  <c:v>#N/A</c:v>
                </c:pt>
                <c:pt idx="3">
                  <c:v>0.04</c:v>
                </c:pt>
                <c:pt idx="4">
                  <c:v>#N/A</c:v>
                </c:pt>
                <c:pt idx="5">
                  <c:v>0</c:v>
                </c:pt>
                <c:pt idx="6">
                  <c:v>#N/A</c:v>
                </c:pt>
                <c:pt idx="7">
                  <c:v>16.18</c:v>
                </c:pt>
                <c:pt idx="8">
                  <c:v>#N/A</c:v>
                </c:pt>
                <c:pt idx="9">
                  <c:v>12.52</c:v>
                </c:pt>
              </c:numCache>
            </c:numRef>
          </c:val>
          <c:extLst xmlns:c16r2="http://schemas.microsoft.com/office/drawing/2015/06/chart">
            <c:ext xmlns:c16="http://schemas.microsoft.com/office/drawing/2014/chart" uri="{C3380CC4-5D6E-409C-BE32-E72D297353CC}">
              <c16:uniqueId val="{00000009-EDD3-4C01-8FD0-116669D51FDC}"/>
            </c:ext>
          </c:extLst>
        </c:ser>
        <c:overlap val="100"/>
        <c:axId val="102712064"/>
        <c:axId val="102713600"/>
      </c:barChart>
      <c:catAx>
        <c:axId val="102712064"/>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2713600"/>
        <c:crosses val="autoZero"/>
        <c:auto val="1"/>
        <c:lblAlgn val="ctr"/>
        <c:lblOffset val="100"/>
        <c:tickLblSkip val="1"/>
        <c:tickMarkSkip val="1"/>
      </c:catAx>
      <c:valAx>
        <c:axId val="102713600"/>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2712064"/>
        <c:crosses val="autoZero"/>
        <c:crossBetween val="between"/>
      </c:valAx>
      <c:spPr>
        <a:solidFill>
          <a:schemeClr val="bg1"/>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5.6445938365898979E-2"/>
          <c:y val="8.7976539589442848E-2"/>
          <c:w val="0.90356317136844"/>
          <c:h val="0.63929618768328722"/>
        </c:manualLayout>
      </c:layout>
      <c:barChart>
        <c:barDir val="col"/>
        <c:grouping val="stacked"/>
        <c:ser>
          <c:idx val="0"/>
          <c:order val="0"/>
          <c:tx>
            <c:strRef>
              <c:f>データシート!$A$42</c:f>
              <c:strCache>
                <c:ptCount val="1"/>
                <c:pt idx="0">
                  <c:v>算入公債費等</c:v>
                </c:pt>
              </c:strCache>
            </c:strRef>
          </c:tx>
          <c:spPr>
            <a:solidFill>
              <a:srgbClr val="00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1205</c:v>
                </c:pt>
                <c:pt idx="5">
                  <c:v>1252</c:v>
                </c:pt>
                <c:pt idx="8">
                  <c:v>1235</c:v>
                </c:pt>
                <c:pt idx="11">
                  <c:v>1325</c:v>
                </c:pt>
                <c:pt idx="14">
                  <c:v>1262</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78</c:v>
                </c:pt>
                <c:pt idx="3">
                  <c:v>67</c:v>
                </c:pt>
                <c:pt idx="6">
                  <c:v>75</c:v>
                </c:pt>
                <c:pt idx="9">
                  <c:v>63</c:v>
                </c:pt>
                <c:pt idx="12">
                  <c:v>39</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404</c:v>
                </c:pt>
                <c:pt idx="3">
                  <c:v>385</c:v>
                </c:pt>
                <c:pt idx="6">
                  <c:v>383</c:v>
                </c:pt>
                <c:pt idx="9">
                  <c:v>494</c:v>
                </c:pt>
                <c:pt idx="12">
                  <c:v>486</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13</c:v>
                </c:pt>
                <c:pt idx="3">
                  <c:v>10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683</c:v>
                </c:pt>
                <c:pt idx="3">
                  <c:v>678</c:v>
                </c:pt>
                <c:pt idx="6">
                  <c:v>644</c:v>
                </c:pt>
                <c:pt idx="9">
                  <c:v>573</c:v>
                </c:pt>
                <c:pt idx="12">
                  <c:v>624</c:v>
                </c:pt>
              </c:numCache>
            </c:numRef>
          </c:val>
          <c:extLst xmlns:c16r2="http://schemas.microsoft.com/office/drawing/2015/06/chart">
            <c:ext xmlns:c16="http://schemas.microsoft.com/office/drawing/2014/chart" uri="{C3380CC4-5D6E-409C-BE32-E72D297353CC}">
              <c16:uniqueId val="{00000007-D048-4397-80FC-61A6D00D1AC0}"/>
            </c:ext>
          </c:extLst>
        </c:ser>
        <c:gapWidth val="100"/>
        <c:overlap val="100"/>
        <c:axId val="103965440"/>
        <c:axId val="103967360"/>
      </c:barChart>
      <c:lineChart>
        <c:grouping val="standard"/>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-27</c:v>
                </c:pt>
                <c:pt idx="2">
                  <c:v>#N/A</c:v>
                </c:pt>
                <c:pt idx="3">
                  <c:v>#N/A</c:v>
                </c:pt>
                <c:pt idx="4">
                  <c:v>-112</c:v>
                </c:pt>
                <c:pt idx="5">
                  <c:v>#N/A</c:v>
                </c:pt>
                <c:pt idx="6">
                  <c:v>#N/A</c:v>
                </c:pt>
                <c:pt idx="7">
                  <c:v>-133</c:v>
                </c:pt>
                <c:pt idx="8">
                  <c:v>#N/A</c:v>
                </c:pt>
                <c:pt idx="9">
                  <c:v>#N/A</c:v>
                </c:pt>
                <c:pt idx="10">
                  <c:v>-195</c:v>
                </c:pt>
                <c:pt idx="11">
                  <c:v>#N/A</c:v>
                </c:pt>
                <c:pt idx="12">
                  <c:v>#N/A</c:v>
                </c:pt>
                <c:pt idx="13">
                  <c:v>-113</c:v>
                </c:pt>
                <c:pt idx="14">
                  <c:v>#N/A</c:v>
                </c:pt>
              </c:numCache>
            </c:numRef>
          </c:val>
          <c:extLst xmlns:c16r2="http://schemas.microsoft.com/office/drawing/2015/06/chart">
            <c:ext xmlns:c16="http://schemas.microsoft.com/office/drawing/2014/chart" uri="{C3380CC4-5D6E-409C-BE32-E72D297353CC}">
              <c16:uniqueId val="{00000008-D048-4397-80FC-61A6D00D1AC0}"/>
            </c:ext>
          </c:extLst>
        </c:ser>
        <c:marker val="1"/>
        <c:axId val="103965440"/>
        <c:axId val="103967360"/>
      </c:lineChart>
      <c:catAx>
        <c:axId val="103965440"/>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3967360"/>
        <c:crosses val="autoZero"/>
        <c:auto val="1"/>
        <c:lblAlgn val="ctr"/>
        <c:lblOffset val="100"/>
        <c:tickLblSkip val="1"/>
        <c:tickMarkSkip val="1"/>
      </c:catAx>
      <c:valAx>
        <c:axId val="103967360"/>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3965440"/>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8.3469143709508406E-2"/>
          <c:y val="8.6257433093237704E-2"/>
          <c:w val="0.86496884859089929"/>
          <c:h val="0.58918212773855116"/>
        </c:manualLayout>
      </c:layout>
      <c:barChart>
        <c:barDir val="col"/>
        <c:grouping val="stacked"/>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10054</c:v>
                </c:pt>
                <c:pt idx="5">
                  <c:v>9603</c:v>
                </c:pt>
                <c:pt idx="8">
                  <c:v>9106</c:v>
                </c:pt>
                <c:pt idx="11">
                  <c:v>8734</c:v>
                </c:pt>
                <c:pt idx="14">
                  <c:v>8394</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5240</c:v>
                </c:pt>
                <c:pt idx="5">
                  <c:v>5700</c:v>
                </c:pt>
                <c:pt idx="8">
                  <c:v>6281</c:v>
                </c:pt>
                <c:pt idx="11">
                  <c:v>5057</c:v>
                </c:pt>
                <c:pt idx="14">
                  <c:v>4627</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6870</c:v>
                </c:pt>
                <c:pt idx="5">
                  <c:v>5968</c:v>
                </c:pt>
                <c:pt idx="8">
                  <c:v>5704</c:v>
                </c:pt>
                <c:pt idx="11">
                  <c:v>5699</c:v>
                </c:pt>
                <c:pt idx="14">
                  <c:v>4942</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288</c:v>
                </c:pt>
                <c:pt idx="3">
                  <c:v>451</c:v>
                </c:pt>
                <c:pt idx="6">
                  <c:v>406</c:v>
                </c:pt>
                <c:pt idx="9">
                  <c:v>242</c:v>
                </c:pt>
                <c:pt idx="12">
                  <c:v>190</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4693</c:v>
                </c:pt>
                <c:pt idx="3">
                  <c:v>4454</c:v>
                </c:pt>
                <c:pt idx="6">
                  <c:v>4964</c:v>
                </c:pt>
                <c:pt idx="9">
                  <c:v>5075</c:v>
                </c:pt>
                <c:pt idx="12">
                  <c:v>5321</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7949</c:v>
                </c:pt>
                <c:pt idx="3">
                  <c:v>7946</c:v>
                </c:pt>
                <c:pt idx="6">
                  <c:v>7896</c:v>
                </c:pt>
                <c:pt idx="9">
                  <c:v>8202</c:v>
                </c:pt>
                <c:pt idx="12">
                  <c:v>8513</c:v>
                </c:pt>
              </c:numCache>
            </c:numRef>
          </c:val>
          <c:extLst xmlns:c16r2="http://schemas.microsoft.com/office/drawing/2015/06/chart">
            <c:ext xmlns:c16="http://schemas.microsoft.com/office/drawing/2014/chart" uri="{C3380CC4-5D6E-409C-BE32-E72D297353CC}">
              <c16:uniqueId val="{0000000A-C3FC-4354-8776-81C1DCC883B9}"/>
            </c:ext>
          </c:extLst>
        </c:ser>
        <c:gapWidth val="100"/>
        <c:overlap val="100"/>
        <c:axId val="104171776"/>
        <c:axId val="104198528"/>
      </c:barChart>
      <c:lineChart>
        <c:grouping val="standard"/>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extLst xmlns:c16r2="http://schemas.microsoft.com/office/drawing/2015/06/chart">
            <c:ext xmlns:c16="http://schemas.microsoft.com/office/drawing/2014/chart" uri="{C3380CC4-5D6E-409C-BE32-E72D297353CC}">
              <c16:uniqueId val="{0000000B-C3FC-4354-8776-81C1DCC883B9}"/>
            </c:ext>
          </c:extLst>
        </c:ser>
        <c:marker val="1"/>
        <c:axId val="104171776"/>
        <c:axId val="104198528"/>
      </c:lineChart>
      <c:catAx>
        <c:axId val="104171776"/>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4198528"/>
        <c:crosses val="autoZero"/>
        <c:auto val="1"/>
        <c:lblAlgn val="ctr"/>
        <c:lblOffset val="100"/>
        <c:tickLblSkip val="1"/>
        <c:tickMarkSkip val="1"/>
      </c:catAx>
      <c:valAx>
        <c:axId val="104198528"/>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4171776"/>
        <c:crosses val="autoZero"/>
        <c:crossBetween val="between"/>
      </c:valAx>
      <c:spPr>
        <a:solidFill>
          <a:srgbClr val="FFFFFF"/>
        </a:solidFill>
        <a:ln w="25400">
          <a:noFill/>
        </a:ln>
      </c:spPr>
    </c:plotArea>
    <c:plotVisOnly val="1"/>
    <c:dispBlanksAs val="zero"/>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lang val="ja-JP"/>
  <c:clrMapOvr bg1="lt1" tx1="dk1" bg2="lt2" tx2="dk2" accent1="accent1" accent2="accent2" accent3="accent3" accent4="accent4" accent5="accent5" accent6="accent6" hlink="hlink" folHlink="folHlink"/>
  <c:chart>
    <c:plotArea>
      <c:layout>
        <c:manualLayout>
          <c:layoutTarget val="inner"/>
          <c:xMode val="edge"/>
          <c:yMode val="edge"/>
          <c:x val="0.10652093545035604"/>
          <c:y val="4.9232005384860722E-2"/>
          <c:w val="0.84484011943744153"/>
          <c:h val="0.77957208266474864"/>
        </c:manualLayout>
      </c:layout>
      <c:scatterChart>
        <c:scatterStyle val="lineMarker"/>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extLst xmlns:c16r2="http://schemas.microsoft.com/office/drawing/2015/06/chart">
                <c:ext xmlns:c15="http://schemas.microsoft.com/office/drawing/2012/chart" uri="{CE6537A1-D6FC-4f65-9D91-7224C49458BB}">
                  <c15:dlblFieldTable>
                    <c15:dlblFTEntry>
                      <c15:txfldGUID>{C2ECE91E-622D-4DF5-8609-877694C35EEB}</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extLst xmlns:c16r2="http://schemas.microsoft.com/office/drawing/2015/06/chart">
                <c:ext xmlns:c15="http://schemas.microsoft.com/office/drawing/2012/chart" uri="{CE6537A1-D6FC-4f65-9D91-7224C49458BB}">
                  <c15:dlblFieldTable>
                    <c15:dlblFTEntry>
                      <c15:txfldGUID>{9424E4FC-68E4-4C8B-9C6D-6B9BCA6B1BB4}</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extLst xmlns:c16r2="http://schemas.microsoft.com/office/drawing/2015/06/chart">
                <c:ext xmlns:c15="http://schemas.microsoft.com/office/drawing/2012/chart" uri="{CE6537A1-D6FC-4f65-9D91-7224C49458BB}">
                  <c15:dlblFieldTable>
                    <c15:dlblFTEntry>
                      <c15:txfldGUID>{FB669E4E-249A-4AF7-99BB-E605FDDF7FFB}</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t"/>
              <c:extLst xmlns:c16r2="http://schemas.microsoft.com/office/drawing/2015/06/chart">
                <c:ext xmlns:c15="http://schemas.microsoft.com/office/drawing/2012/chart" uri="{CE6537A1-D6FC-4f65-9D91-7224C49458BB}">
                  <c15:dlblFieldTable>
                    <c15:dlblFTEntry>
                      <c15:txfldGUID>{BE2AA8C8-8A14-4E91-B69D-5C9B22E3D031}</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extLst xmlns:c16r2="http://schemas.microsoft.com/office/drawing/2015/06/chart">
                <c:ext xmlns:c15="http://schemas.microsoft.com/office/drawing/2012/chart" uri="{CE6537A1-D6FC-4f65-9D91-7224C49458BB}">
                  <c15:dlblFieldTable>
                    <c15:dlblFTEntry>
                      <c15:txfldGUID>{D29BA8D5-FE26-4D03-B8D5-DC13F2172333}</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Val val="1"/>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44.9</c:v>
                </c:pt>
              </c:numCache>
            </c:numRef>
          </c:xVal>
          <c:yVal>
            <c:numRef>
              <c:f>公会計指標分析・財政指標組合せ分析表!$K$51:$O$51</c:f>
              <c:numCache>
                <c:formatCode>#,##0.0;"▲ "#,##0.0</c:formatCode>
                <c:ptCount val="5"/>
              </c:numCache>
            </c:numRef>
          </c:yVal>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extLst xmlns:c16r2="http://schemas.microsoft.com/office/drawing/2015/06/chart">
                <c:ext xmlns:c15="http://schemas.microsoft.com/office/drawing/2012/chart" uri="{CE6537A1-D6FC-4f65-9D91-7224C49458BB}">
                  <c15:dlblFieldTable>
                    <c15:dlblFTEntry>
                      <c15:txfldGUID>{DE0A3176-2DE3-4451-9567-F7656AECE159}</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extLst xmlns:c16r2="http://schemas.microsoft.com/office/drawing/2015/06/chart">
                <c:ext xmlns:c15="http://schemas.microsoft.com/office/drawing/2012/chart" uri="{CE6537A1-D6FC-4f65-9D91-7224C49458BB}">
                  <c15:dlblFieldTable>
                    <c15:dlblFTEntry>
                      <c15:txfldGUID>{DB3CF4EE-947D-47A5-A9E5-1F9992DE3333}</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extLst xmlns:c16r2="http://schemas.microsoft.com/office/drawing/2015/06/chart">
                <c:ext xmlns:c15="http://schemas.microsoft.com/office/drawing/2012/chart" uri="{CE6537A1-D6FC-4f65-9D91-7224C49458BB}">
                  <c15:dlblFieldTable>
                    <c15:dlblFTEntry>
                      <c15:txfldGUID>{B0B0ECA3-9698-4F1A-8E77-8EB7151E77C5}</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8-D65D-4AFE-A0C6-16FFB4B1F805}"/>
                </c:ext>
              </c:extLst>
            </c:dLbl>
            <c:dLbl>
              <c:idx val="3"/>
              <c:layout/>
              <c:tx>
                <c:strRef>
                  <c:f>公会計指標分析・財政指標組合せ分析表!$N$50</c:f>
                  <c:strCache>
                    <c:ptCount val="1"/>
                    <c:pt idx="0">
                      <c:v>H27</c:v>
                    </c:pt>
                  </c:strCache>
                </c:strRef>
              </c:tx>
              <c:dLblPos val="r"/>
              <c:extLst xmlns:c16r2="http://schemas.microsoft.com/office/drawing/2015/06/chart">
                <c:ext xmlns:c15="http://schemas.microsoft.com/office/drawing/2012/chart" uri="{CE6537A1-D6FC-4f65-9D91-7224C49458BB}">
                  <c15:dlblFieldTable>
                    <c15:dlblFTEntry>
                      <c15:txfldGUID>{EFF88260-EE39-4B75-A18B-0FE9BCECFEC0}</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extLst xmlns:c16r2="http://schemas.microsoft.com/office/drawing/2015/06/chart">
                <c:ext xmlns:c15="http://schemas.microsoft.com/office/drawing/2012/chart" uri="{CE6537A1-D6FC-4f65-9D91-7224C49458BB}">
                  <c15:dlblFieldTable>
                    <c15:dlblFTEntry>
                      <c15:txfldGUID>{34C2F6A1-7A1A-4325-A764-29F3365E5D35}</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Val val="1"/>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56.8</c:v>
                </c:pt>
              </c:numCache>
            </c:numRef>
          </c:xVal>
          <c:yVal>
            <c:numRef>
              <c:f>公会計指標分析・財政指標組合せ分析表!$K$55:$O$55</c:f>
              <c:numCache>
                <c:formatCode>#,##0.0;"▲ "#,##0.0</c:formatCode>
                <c:ptCount val="5"/>
                <c:pt idx="3">
                  <c:v>33.6</c:v>
                </c:pt>
              </c:numCache>
            </c:numRef>
          </c:yVal>
          <c:extLst xmlns:c16r2="http://schemas.microsoft.com/office/drawing/2015/06/chart">
            <c:ext xmlns:c16="http://schemas.microsoft.com/office/drawing/2014/chart" uri="{C3380CC4-5D6E-409C-BE32-E72D297353CC}">
              <c16:uniqueId val="{0000000B-D65D-4AFE-A0C6-16FFB4B1F805}"/>
            </c:ext>
          </c:extLst>
        </c:ser>
        <c:axId val="103794560"/>
        <c:axId val="104050688"/>
      </c:scatterChart>
      <c:valAx>
        <c:axId val="103794560"/>
        <c:scaling>
          <c:orientation val="minMax"/>
          <c:max val="68.2"/>
          <c:min val="45.4"/>
        </c:scaling>
        <c:axPos val="b"/>
        <c:title>
          <c:tx>
            <c:rich>
              <a:bodyPr/>
              <a:lstStyle/>
              <a:p>
                <a:pPr>
                  <a:defRPr/>
                </a:pPr>
                <a:r>
                  <a:rPr lang="ja-JP" altLang="en-US" sz="1050" b="0"/>
                  <a:t>有形固定資産減価償却率</a:t>
                </a:r>
              </a:p>
            </c:rich>
          </c:tx>
          <c:layout>
            <c:manualLayout>
              <c:xMode val="edge"/>
              <c:yMode val="edge"/>
              <c:x val="0.41341553300957223"/>
              <c:y val="0.91074637851432461"/>
            </c:manualLayout>
          </c:layout>
        </c:title>
        <c:numFmt formatCode="#,##0.0;&quot;▲ &quot;#,##0.0" sourceLinked="0"/>
        <c:maj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4050688"/>
        <c:crosses val="autoZero"/>
        <c:crossBetween val="midCat"/>
      </c:valAx>
      <c:valAx>
        <c:axId val="104050688"/>
        <c:scaling>
          <c:orientation val="minMax"/>
          <c:max val="40.4"/>
          <c:min val="26.8"/>
        </c:scaling>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title>
        <c:numFmt formatCode="#,##0.0;" sourceLinked="0"/>
        <c:majorTickMark val="none"/>
        <c:tickLblPos val="low"/>
        <c:spPr>
          <a:ln>
            <a:noFill/>
          </a:ln>
        </c:spPr>
        <c:txPr>
          <a:bodyPr/>
          <a:lstStyle/>
          <a:p>
            <a:pPr>
              <a:defRPr sz="800" baseline="0">
                <a:latin typeface="ＭＳ Ｐゴシック" pitchFamily="50" charset="-128"/>
              </a:defRPr>
            </a:pPr>
            <a:endParaRPr lang="ja-JP"/>
          </a:p>
        </c:txPr>
        <c:crossAx val="103794560"/>
        <c:crosses val="autoZero"/>
        <c:crossBetween val="midCat"/>
      </c:valAx>
      <c:spPr>
        <a:solidFill>
          <a:srgbClr val="E6FFD5"/>
        </a:solidFill>
        <a:ln w="19050">
          <a:solidFill>
            <a:sysClr val="windowText" lastClr="000000"/>
          </a:solidFill>
        </a:ln>
      </c:spPr>
    </c:plotArea>
    <c:plotVisOnly val="1"/>
    <c:dispBlanksAs val="span"/>
  </c:chart>
  <c:spPr>
    <a:noFill/>
    <a:ln>
      <a:noFill/>
    </a:ln>
  </c:spPr>
  <c:printSettings>
    <c:headerFooter/>
    <c:pageMargins b="0.75000000000000056" l="0.70000000000000051" r="0.70000000000000051" t="0.75000000000000056" header="0.30000000000000027" footer="0.30000000000000027"/>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ja-JP"/>
  <c:clrMapOvr bg1="lt1" tx1="dk1" bg2="lt2" tx2="dk2" accent1="accent1" accent2="accent2" accent3="accent3" accent4="accent4" accent5="accent5" accent6="accent6" hlink="hlink" folHlink="folHlink"/>
  <c:chart>
    <c:plotArea>
      <c:layout>
        <c:manualLayout>
          <c:layoutTarget val="inner"/>
          <c:xMode val="edge"/>
          <c:yMode val="edge"/>
          <c:x val="0.11133678741593694"/>
          <c:y val="4.7118521949462283E-2"/>
          <c:w val="0.84704431781868639"/>
          <c:h val="0.77933782786955563"/>
        </c:manualLayout>
      </c:layout>
      <c:scatterChart>
        <c:scatterStyle val="lineMarker"/>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extLst xmlns:c16r2="http://schemas.microsoft.com/office/drawing/2015/06/chart">
                <c:ext xmlns:c15="http://schemas.microsoft.com/office/drawing/2012/chart" uri="{CE6537A1-D6FC-4f65-9D91-7224C49458BB}">
                  <c15:dlblFieldTable>
                    <c15:dlblFTEntry>
                      <c15:txfldGUID>{4631AB30-8AF2-4774-9AD3-F927289A326D}</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公会計指標分析・財政指標組合せ分析表!$L$72</c:f>
                  <c:strCache>
                    <c:ptCount val="1"/>
                    <c:pt idx="0">
                      <c:v>H25</c:v>
                    </c:pt>
                  </c:strCache>
                </c:strRef>
              </c:tx>
              <c:dLblPos val="t"/>
              <c:extLst xmlns:c16r2="http://schemas.microsoft.com/office/drawing/2015/06/chart">
                <c:ext xmlns:c15="http://schemas.microsoft.com/office/drawing/2012/chart" uri="{CE6537A1-D6FC-4f65-9D91-7224C49458BB}">
                  <c15:dlblFieldTable>
                    <c15:dlblFTEntry>
                      <c15:txfldGUID>{1BE199BE-C768-4BD4-9AAA-DE9014C26075}</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公会計指標分析・財政指標組合せ分析表!$M$72</c:f>
                  <c:strCache>
                    <c:ptCount val="1"/>
                    <c:pt idx="0">
                      <c:v>H26</c:v>
                    </c:pt>
                  </c:strCache>
                </c:strRef>
              </c:tx>
              <c:dLblPos val="t"/>
              <c:extLst xmlns:c16r2="http://schemas.microsoft.com/office/drawing/2015/06/chart">
                <c:ext xmlns:c15="http://schemas.microsoft.com/office/drawing/2012/chart" uri="{CE6537A1-D6FC-4f65-9D91-7224C49458BB}">
                  <c15:dlblFieldTable>
                    <c15:dlblFTEntry>
                      <c15:txfldGUID>{24235B34-0167-4D91-A8EF-E1BCD2DD4688}</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2-76FE-40FB-9462-AE14C7AF5793}"/>
                </c:ext>
              </c:extLst>
            </c:dLbl>
            <c:dLbl>
              <c:idx val="3"/>
              <c:tx>
                <c:strRef>
                  <c:f>公会計指標分析・財政指標組合せ分析表!$N$72</c:f>
                  <c:strCache>
                    <c:ptCount val="1"/>
                    <c:pt idx="0">
                      <c:v>H27</c:v>
                    </c:pt>
                  </c:strCache>
                </c:strRef>
              </c:tx>
              <c:dLblPos val="t"/>
              <c:extLst xmlns:c16r2="http://schemas.microsoft.com/office/drawing/2015/06/chart">
                <c:ext xmlns:c15="http://schemas.microsoft.com/office/drawing/2012/chart" uri="{CE6537A1-D6FC-4f65-9D91-7224C49458BB}">
                  <c15:dlblFieldTable>
                    <c15:dlblFTEntry>
                      <c15:txfldGUID>{7766F686-8997-40BA-BE11-58CAEFBD06A2}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公会計指標分析・財政指標組合せ分析表!$O$72</c:f>
                  <c:strCache>
                    <c:ptCount val="1"/>
                    <c:pt idx="0">
                      <c:v>H28</c:v>
                    </c:pt>
                  </c:strCache>
                </c:strRef>
              </c:tx>
              <c:dLblPos val="t"/>
              <c:extLst xmlns:c16r2="http://schemas.microsoft.com/office/drawing/2015/06/chart">
                <c:ext xmlns:c15="http://schemas.microsoft.com/office/drawing/2012/chart" uri="{CE6537A1-D6FC-4f65-9D91-7224C49458BB}">
                  <c15:dlblFieldTable>
                    <c15:dlblFTEntry>
                      <c15:txfldGUID>{486D203D-4D6C-4DC7-BDB4-AD06145C71E5}</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Val val="1"/>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0.3</c:v>
                </c:pt>
                <c:pt idx="1">
                  <c:v>-0.4</c:v>
                </c:pt>
                <c:pt idx="2">
                  <c:v>-1</c:v>
                </c:pt>
                <c:pt idx="3">
                  <c:v>-1.5</c:v>
                </c:pt>
                <c:pt idx="4">
                  <c:v>-1.1000000000000001</c:v>
                </c:pt>
              </c:numCache>
            </c:numRef>
          </c:xVal>
          <c:yVal>
            <c:numRef>
              <c:f>公会計指標分析・財政指標組合せ分析表!$K$73:$O$73</c:f>
              <c:numCache>
                <c:formatCode>#,##0.0;"▲ "#,##0.0</c:formatCode>
                <c:ptCount val="5"/>
              </c:numCache>
            </c:numRef>
          </c:yVal>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extLst xmlns:c16r2="http://schemas.microsoft.com/office/drawing/2015/06/chart">
                <c:ext xmlns:c15="http://schemas.microsoft.com/office/drawing/2012/chart" uri="{CE6537A1-D6FC-4f65-9D91-7224C49458BB}">
                  <c15:dlblFieldTable>
                    <c15:dlblFTEntry>
                      <c15:txfldGUID>{92702790-5E60-46E0-9EA3-B515189B173C}</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6-76FE-40FB-9462-AE14C7AF5793}"/>
                </c:ext>
              </c:extLst>
            </c:dLbl>
            <c:dLbl>
              <c:idx val="1"/>
              <c:layout/>
              <c:tx>
                <c:strRef>
                  <c:f>公会計指標分析・財政指標組合せ分析表!$L$72</c:f>
                  <c:strCache>
                    <c:ptCount val="1"/>
                    <c:pt idx="0">
                      <c:v>H25</c:v>
                    </c:pt>
                  </c:strCache>
                </c:strRef>
              </c:tx>
              <c:dLblPos val="t"/>
              <c:extLst xmlns:c16r2="http://schemas.microsoft.com/office/drawing/2015/06/chart">
                <c:ext xmlns:c15="http://schemas.microsoft.com/office/drawing/2012/chart" uri="{CE6537A1-D6FC-4f65-9D91-7224C49458BB}">
                  <c15:dlblFieldTable>
                    <c15:dlblFTEntry>
                      <c15:txfldGUID>{2C8EB5FF-97AE-4BF6-9295-E7F8F7711EF4}</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7-76FE-40FB-9462-AE14C7AF5793}"/>
                </c:ext>
              </c:extLst>
            </c:dLbl>
            <c:dLbl>
              <c:idx val="2"/>
              <c:layout/>
              <c:tx>
                <c:strRef>
                  <c:f>公会計指標分析・財政指標組合せ分析表!$M$72</c:f>
                  <c:strCache>
                    <c:ptCount val="1"/>
                    <c:pt idx="0">
                      <c:v>H26</c:v>
                    </c:pt>
                  </c:strCache>
                </c:strRef>
              </c:tx>
              <c:dLblPos val="t"/>
              <c:extLst xmlns:c16r2="http://schemas.microsoft.com/office/drawing/2015/06/chart">
                <c:ext xmlns:c15="http://schemas.microsoft.com/office/drawing/2012/chart" uri="{CE6537A1-D6FC-4f65-9D91-7224C49458BB}">
                  <c15:dlblFieldTable>
                    <c15:dlblFTEntry>
                      <c15:txfldGUID>{1034824A-777C-493A-9F0D-1F919F1C06AB}</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8-76FE-40FB-9462-AE14C7AF5793}"/>
                </c:ext>
              </c:extLst>
            </c:dLbl>
            <c:dLbl>
              <c:idx val="3"/>
              <c:layout/>
              <c:tx>
                <c:strRef>
                  <c:f>公会計指標分析・財政指標組合せ分析表!$N$72</c:f>
                  <c:strCache>
                    <c:ptCount val="1"/>
                    <c:pt idx="0">
                      <c:v>H27</c:v>
                    </c:pt>
                  </c:strCache>
                </c:strRef>
              </c:tx>
              <c:dLblPos val="t"/>
              <c:extLst xmlns:c16r2="http://schemas.microsoft.com/office/drawing/2015/06/chart">
                <c:ext xmlns:c15="http://schemas.microsoft.com/office/drawing/2012/chart" uri="{CE6537A1-D6FC-4f65-9D91-7224C49458BB}">
                  <c15:dlblFieldTable>
                    <c15:dlblFTEntry>
                      <c15:txfldGUID>{1BB410FB-C2C9-4BFF-B2F8-F10F2FD24172}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9-76FE-40FB-9462-AE14C7AF5793}"/>
                </c:ext>
              </c:extLst>
            </c:dLbl>
            <c:dLbl>
              <c:idx val="4"/>
              <c:layout/>
              <c:tx>
                <c:strRef>
                  <c:f>公会計指標分析・財政指標組合せ分析表!$O$72</c:f>
                  <c:strCache>
                    <c:ptCount val="1"/>
                    <c:pt idx="0">
                      <c:v>H28</c:v>
                    </c:pt>
                  </c:strCache>
                </c:strRef>
              </c:tx>
              <c:dLblPos val="t"/>
              <c:extLst xmlns:c16r2="http://schemas.microsoft.com/office/drawing/2015/06/chart">
                <c:ext xmlns:c15="http://schemas.microsoft.com/office/drawing/2012/chart" uri="{CE6537A1-D6FC-4f65-9D91-7224C49458BB}">
                  <c15:dlblFieldTable>
                    <c15:dlblFTEntry>
                      <c15:txfldGUID>{E4223206-EBA5-4E7D-A6F9-287CA62DC6BB}</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Val val="1"/>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10.3</c:v>
                </c:pt>
                <c:pt idx="1">
                  <c:v>9.6</c:v>
                </c:pt>
                <c:pt idx="2">
                  <c:v>8.8000000000000007</c:v>
                </c:pt>
                <c:pt idx="3">
                  <c:v>7</c:v>
                </c:pt>
                <c:pt idx="4">
                  <c:v>6.9</c:v>
                </c:pt>
              </c:numCache>
            </c:numRef>
          </c:xVal>
          <c:yVal>
            <c:numRef>
              <c:f>公会計指標分析・財政指標組合せ分析表!$K$77:$O$77</c:f>
              <c:numCache>
                <c:formatCode>#,##0.0;"▲ "#,##0.0</c:formatCode>
                <c:ptCount val="5"/>
                <c:pt idx="0">
                  <c:v>58.2</c:v>
                </c:pt>
                <c:pt idx="1">
                  <c:v>50.3</c:v>
                </c:pt>
                <c:pt idx="2">
                  <c:v>45.9</c:v>
                </c:pt>
                <c:pt idx="3">
                  <c:v>33.6</c:v>
                </c:pt>
                <c:pt idx="4">
                  <c:v>35.299999999999997</c:v>
                </c:pt>
              </c:numCache>
            </c:numRef>
          </c:yVal>
          <c:extLst xmlns:c16r2="http://schemas.microsoft.com/office/drawing/2015/06/chart">
            <c:ext xmlns:c16="http://schemas.microsoft.com/office/drawing/2014/chart" uri="{C3380CC4-5D6E-409C-BE32-E72D297353CC}">
              <c16:uniqueId val="{0000000B-76FE-40FB-9462-AE14C7AF5793}"/>
            </c:ext>
          </c:extLst>
        </c:ser>
        <c:axId val="104564224"/>
        <c:axId val="104566144"/>
      </c:scatterChart>
      <c:valAx>
        <c:axId val="104564224"/>
        <c:scaling>
          <c:orientation val="minMax"/>
          <c:max val="10.6"/>
          <c:min val="6.7"/>
        </c:scaling>
        <c:axPos val="b"/>
        <c:title>
          <c:tx>
            <c:rich>
              <a:bodyPr/>
              <a:lstStyle/>
              <a:p>
                <a:pPr>
                  <a:defRPr/>
                </a:pPr>
                <a:r>
                  <a:rPr lang="ja-JP" altLang="en-US" sz="1050" b="0"/>
                  <a:t>実質公債費比率</a:t>
                </a:r>
              </a:p>
            </c:rich>
          </c:tx>
          <c:layout>
            <c:manualLayout>
              <c:xMode val="edge"/>
              <c:yMode val="edge"/>
              <c:x val="0.46793742437462088"/>
              <c:y val="0.89952858833822247"/>
            </c:manualLayout>
          </c:layout>
        </c:title>
        <c:numFmt formatCode="#,##0.0;&quot;▲ &quot;#,##0.0" sourceLinked="0"/>
        <c:maj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4566144"/>
        <c:crosses val="autoZero"/>
        <c:crossBetween val="midCat"/>
      </c:valAx>
      <c:valAx>
        <c:axId val="104566144"/>
        <c:scaling>
          <c:orientation val="minMax"/>
          <c:max val="63"/>
          <c:min val="30"/>
        </c:scaling>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98E-2"/>
              <c:y val="0.25119654160876925"/>
            </c:manualLayout>
          </c:layout>
        </c:title>
        <c:numFmt formatCode="#,##0.0;" sourceLinked="0"/>
        <c:majorTickMark val="none"/>
        <c:tickLblPos val="low"/>
        <c:spPr>
          <a:ln>
            <a:noFill/>
          </a:ln>
        </c:spPr>
        <c:txPr>
          <a:bodyPr/>
          <a:lstStyle/>
          <a:p>
            <a:pPr>
              <a:defRPr sz="800" baseline="0">
                <a:latin typeface="ＭＳ Ｐゴシック" pitchFamily="50" charset="-128"/>
              </a:defRPr>
            </a:pPr>
            <a:endParaRPr lang="ja-JP"/>
          </a:p>
        </c:txPr>
        <c:crossAx val="104564224"/>
        <c:crosses val="autoZero"/>
        <c:crossBetween val="midCat"/>
      </c:valAx>
      <c:spPr>
        <a:solidFill>
          <a:srgbClr val="E6FFD5"/>
        </a:solidFill>
        <a:ln w="19050">
          <a:solidFill>
            <a:srgbClr val="000000"/>
          </a:solidFill>
        </a:ln>
      </c:spPr>
    </c:plotArea>
    <c:plotVisOnly val="1"/>
    <c:dispBlanksAs val="gap"/>
  </c:chart>
  <c:spPr>
    <a:noFill/>
    <a:ln>
      <a:noFill/>
    </a:ln>
  </c:spPr>
  <c:printSettings>
    <c:headerFooter/>
    <c:pageMargins b="0.75000000000000056" l="0.70000000000000051" r="0.70000000000000051" t="0.75000000000000056" header="0.30000000000000027" footer="0.30000000000000027"/>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愛知県長久手市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latin typeface="+mn-lt"/>
              <a:ea typeface="+mn-ea"/>
              <a:cs typeface="+mn-cs"/>
            </a:rPr>
            <a:t>　</a:t>
          </a:r>
          <a:r>
            <a:rPr kumimoji="1" lang="ja-JP" altLang="ja-JP" sz="1300">
              <a:solidFill>
                <a:schemeClr val="dk1"/>
              </a:solidFill>
              <a:latin typeface="+mn-lt"/>
              <a:ea typeface="+mn-ea"/>
              <a:cs typeface="+mn-cs"/>
            </a:rPr>
            <a:t>本市では、大規模投資事業の計画的な予算化と特定目的基金の活用により、必要最低限の借入に努めてきたため、</a:t>
          </a:r>
          <a:r>
            <a:rPr kumimoji="1" lang="ja-JP" altLang="en-US" sz="1300">
              <a:solidFill>
                <a:schemeClr val="dk1"/>
              </a:solidFill>
              <a:latin typeface="+mn-lt"/>
              <a:ea typeface="+mn-ea"/>
              <a:cs typeface="+mn-cs"/>
            </a:rPr>
            <a:t>充当可能な特定財源及び普通交付税に算入される公債費等の合計額を下回る元利償還金等額となっています。</a:t>
          </a:r>
          <a:endParaRPr kumimoji="1" lang="en-US" altLang="ja-JP" sz="1300">
            <a:solidFill>
              <a:schemeClr val="dk1"/>
            </a:solidFill>
            <a:latin typeface="+mn-lt"/>
            <a:ea typeface="+mn-ea"/>
            <a:cs typeface="+mn-cs"/>
          </a:endParaRPr>
        </a:p>
        <a:p>
          <a:r>
            <a:rPr kumimoji="1" lang="ja-JP" altLang="en-US" sz="1300">
              <a:solidFill>
                <a:schemeClr val="dk1"/>
              </a:solidFill>
              <a:latin typeface="+mn-lt"/>
              <a:ea typeface="+mn-ea"/>
              <a:cs typeface="+mn-cs"/>
            </a:rPr>
            <a:t>　しかしながら、近年、土地区画整理事業や公共施設の大規模改修に充てる地方債を多く借り入れており、今後は、</a:t>
          </a:r>
          <a:r>
            <a:rPr kumimoji="1" lang="ja-JP" altLang="ja-JP" sz="1300">
              <a:solidFill>
                <a:schemeClr val="dk1"/>
              </a:solidFill>
              <a:latin typeface="+mn-lt"/>
              <a:ea typeface="+mn-ea"/>
              <a:cs typeface="+mn-cs"/>
            </a:rPr>
            <a:t>人口増加に伴う社会基盤整備</a:t>
          </a:r>
          <a:r>
            <a:rPr kumimoji="1" lang="ja-JP" altLang="en-US" sz="1300">
              <a:solidFill>
                <a:schemeClr val="dk1"/>
              </a:solidFill>
              <a:latin typeface="+mn-lt"/>
              <a:ea typeface="+mn-ea"/>
              <a:cs typeface="+mn-cs"/>
            </a:rPr>
            <a:t>や、老朽化した公共施設の改修事業等が見込まれるため、元利償還金</a:t>
          </a:r>
          <a:r>
            <a:rPr kumimoji="1" lang="ja-JP" altLang="ja-JP" sz="1300">
              <a:solidFill>
                <a:schemeClr val="dk1"/>
              </a:solidFill>
              <a:latin typeface="+mn-lt"/>
              <a:ea typeface="+mn-ea"/>
              <a:cs typeface="+mn-cs"/>
            </a:rPr>
            <a:t>が過度な財政負担とならないよう</a:t>
          </a:r>
          <a:r>
            <a:rPr kumimoji="1" lang="ja-JP" altLang="en-US" sz="1300">
              <a:solidFill>
                <a:schemeClr val="dk1"/>
              </a:solidFill>
              <a:latin typeface="+mn-lt"/>
              <a:ea typeface="+mn-ea"/>
              <a:cs typeface="+mn-cs"/>
            </a:rPr>
            <a:t>、引き続き</a:t>
          </a:r>
          <a:r>
            <a:rPr kumimoji="1" lang="ja-JP" altLang="ja-JP" sz="1300">
              <a:solidFill>
                <a:schemeClr val="dk1"/>
              </a:solidFill>
              <a:latin typeface="+mn-lt"/>
              <a:ea typeface="+mn-ea"/>
              <a:cs typeface="+mn-cs"/>
            </a:rPr>
            <a:t>計画的な予算化と特定目的基金の活用により、必要最低限の借入に努めて</a:t>
          </a:r>
          <a:r>
            <a:rPr kumimoji="1" lang="ja-JP" altLang="en-US" sz="1300">
              <a:solidFill>
                <a:schemeClr val="dk1"/>
              </a:solidFill>
              <a:latin typeface="+mn-lt"/>
              <a:ea typeface="+mn-ea"/>
              <a:cs typeface="+mn-cs"/>
            </a:rPr>
            <a:t>いきます。</a:t>
          </a:r>
          <a:endParaRPr kumimoji="1" lang="ja-JP" altLang="en-US" sz="13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愛知県長久手市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latin typeface="ＭＳ ゴシック" pitchFamily="49" charset="-128"/>
              <a:ea typeface="ＭＳ ゴシック" pitchFamily="49" charset="-128"/>
              <a:cs typeface="+mn-cs"/>
            </a:rPr>
            <a:t>　本市では、</a:t>
          </a:r>
          <a:r>
            <a:rPr kumimoji="1" lang="ja-JP" altLang="ja-JP" sz="1300">
              <a:solidFill>
                <a:schemeClr val="dk1"/>
              </a:solidFill>
              <a:latin typeface="+mn-lt"/>
              <a:ea typeface="+mn-ea"/>
              <a:cs typeface="+mn-cs"/>
            </a:rPr>
            <a:t>近年、</a:t>
          </a:r>
          <a:r>
            <a:rPr kumimoji="1" lang="ja-JP" altLang="en-US" sz="1300">
              <a:solidFill>
                <a:schemeClr val="dk1"/>
              </a:solidFill>
              <a:latin typeface="+mn-lt"/>
              <a:ea typeface="+mn-ea"/>
              <a:cs typeface="+mn-cs"/>
            </a:rPr>
            <a:t>土地区画整理事業や</a:t>
          </a:r>
          <a:r>
            <a:rPr kumimoji="1" lang="ja-JP" altLang="ja-JP" sz="1300">
              <a:solidFill>
                <a:schemeClr val="dk1"/>
              </a:solidFill>
              <a:latin typeface="+mn-lt"/>
              <a:ea typeface="+mn-ea"/>
              <a:cs typeface="+mn-cs"/>
            </a:rPr>
            <a:t>公共施設の大規模改修に充てる地方債</a:t>
          </a:r>
          <a:r>
            <a:rPr kumimoji="1" lang="ja-JP" altLang="en-US" sz="1300">
              <a:solidFill>
                <a:schemeClr val="dk1"/>
              </a:solidFill>
              <a:latin typeface="+mn-lt"/>
              <a:ea typeface="+mn-ea"/>
              <a:cs typeface="+mn-cs"/>
            </a:rPr>
            <a:t>を</a:t>
          </a:r>
          <a:r>
            <a:rPr kumimoji="1" lang="ja-JP" altLang="ja-JP" sz="1300">
              <a:solidFill>
                <a:schemeClr val="dk1"/>
              </a:solidFill>
              <a:latin typeface="+mn-lt"/>
              <a:ea typeface="+mn-ea"/>
              <a:cs typeface="+mn-cs"/>
            </a:rPr>
            <a:t>多く</a:t>
          </a:r>
          <a:r>
            <a:rPr kumimoji="1" lang="ja-JP" altLang="en-US" sz="1300">
              <a:solidFill>
                <a:schemeClr val="dk1"/>
              </a:solidFill>
              <a:latin typeface="+mn-lt"/>
              <a:ea typeface="+mn-ea"/>
              <a:cs typeface="+mn-cs"/>
            </a:rPr>
            <a:t>借り入れ</a:t>
          </a:r>
          <a:r>
            <a:rPr kumimoji="1" lang="ja-JP" altLang="ja-JP" sz="1300">
              <a:solidFill>
                <a:schemeClr val="dk1"/>
              </a:solidFill>
              <a:latin typeface="+mn-lt"/>
              <a:ea typeface="+mn-ea"/>
              <a:cs typeface="+mn-cs"/>
            </a:rPr>
            <a:t>ており、</a:t>
          </a:r>
          <a:r>
            <a:rPr kumimoji="1" lang="ja-JP" altLang="en-US" sz="1300">
              <a:solidFill>
                <a:schemeClr val="dk1"/>
              </a:solidFill>
              <a:latin typeface="+mn-lt"/>
              <a:ea typeface="+mn-ea"/>
              <a:cs typeface="+mn-cs"/>
            </a:rPr>
            <a:t>このため、一般会計等に係る地方債残高や公営企業債等繰入見込額（土地区画整理事業）が増加しています。</a:t>
          </a:r>
          <a:endParaRPr kumimoji="1" lang="en-US" altLang="ja-JP" sz="1300">
            <a:solidFill>
              <a:schemeClr val="dk1"/>
            </a:solidFill>
            <a:latin typeface="+mn-lt"/>
            <a:ea typeface="+mn-ea"/>
            <a:cs typeface="+mn-cs"/>
          </a:endParaRPr>
        </a:p>
        <a:p>
          <a:r>
            <a:rPr kumimoji="1" lang="ja-JP" altLang="en-US" sz="1300">
              <a:solidFill>
                <a:schemeClr val="dk1"/>
              </a:solidFill>
              <a:latin typeface="+mn-lt"/>
              <a:ea typeface="+mn-ea"/>
              <a:cs typeface="+mn-cs"/>
            </a:rPr>
            <a:t>　また、地方債の発行を抑制するため、特定目的基金の取崩も行っており、充当可能基金が減少してきています。</a:t>
          </a:r>
          <a:endParaRPr kumimoji="1" lang="en-US" altLang="ja-JP" sz="1300">
            <a:solidFill>
              <a:schemeClr val="dk1"/>
            </a:solidFill>
            <a:latin typeface="+mn-lt"/>
            <a:ea typeface="+mn-ea"/>
            <a:cs typeface="+mn-cs"/>
          </a:endParaRPr>
        </a:p>
        <a:p>
          <a:r>
            <a:rPr kumimoji="1" lang="ja-JP" altLang="en-US" sz="1300">
              <a:solidFill>
                <a:schemeClr val="dk1"/>
              </a:solidFill>
              <a:latin typeface="+mn-lt"/>
              <a:ea typeface="+mn-ea"/>
              <a:cs typeface="+mn-cs"/>
            </a:rPr>
            <a:t>　今後は、土地区画整理事業に伴う支出は落ちついたため、関連する地方債の償還は進んでいく見込みですが、</a:t>
          </a:r>
          <a:r>
            <a:rPr kumimoji="1" lang="ja-JP" altLang="ja-JP" sz="1300">
              <a:solidFill>
                <a:schemeClr val="dk1"/>
              </a:solidFill>
              <a:latin typeface="+mn-lt"/>
              <a:ea typeface="+mn-ea"/>
              <a:cs typeface="+mn-cs"/>
            </a:rPr>
            <a:t>人口増加に伴う社会基盤整備や、老朽化した公共施設の改修事業等</a:t>
          </a:r>
          <a:r>
            <a:rPr kumimoji="1" lang="ja-JP" altLang="en-US" sz="1300">
              <a:solidFill>
                <a:schemeClr val="dk1"/>
              </a:solidFill>
              <a:latin typeface="+mn-lt"/>
              <a:ea typeface="+mn-ea"/>
              <a:cs typeface="+mn-cs"/>
            </a:rPr>
            <a:t>の支出が見込まれるため</a:t>
          </a:r>
          <a:r>
            <a:rPr kumimoji="1" lang="ja-JP" altLang="ja-JP" sz="1300">
              <a:solidFill>
                <a:schemeClr val="dk1"/>
              </a:solidFill>
              <a:latin typeface="+mn-lt"/>
              <a:ea typeface="+mn-ea"/>
              <a:cs typeface="+mn-cs"/>
            </a:rPr>
            <a:t>、元利償還金が過度な財政負担とならないよう、引き続き計画的な予算化と特定目的基金の活用により、必要最低限の借入に努めていきます。</a:t>
          </a:r>
          <a:endParaRPr kumimoji="1" lang="ja-JP" altLang="en-US" sz="13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50</xdr:row>
      <xdr:rowOff>0</xdr:rowOff>
    </xdr:from>
    <xdr:to>
      <xdr:col>14</xdr:col>
      <xdr:colOff>0</xdr:colOff>
      <xdr:row>52</xdr:row>
      <xdr:rowOff>0</xdr:rowOff>
    </xdr:to>
    <xdr:sp macro="" textlink="">
      <xdr:nvSpPr>
        <xdr:cNvPr id="4" name="正方形/長方形 3"/>
        <xdr:cNvSpPr/>
      </xdr:nvSpPr>
      <xdr:spPr>
        <a:xfrm>
          <a:off x="0" y="8382000"/>
          <a:ext cx="0" cy="33528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10</xdr:col>
      <xdr:colOff>0</xdr:colOff>
      <xdr:row>72</xdr:row>
      <xdr:rowOff>0</xdr:rowOff>
    </xdr:from>
    <xdr:to>
      <xdr:col>11</xdr:col>
      <xdr:colOff>0</xdr:colOff>
      <xdr:row>74</xdr:row>
      <xdr:rowOff>0</xdr:rowOff>
    </xdr:to>
    <xdr:sp macro="" textlink="">
      <xdr:nvSpPr>
        <xdr:cNvPr id="5" name="正方形/長方形 4"/>
        <xdr:cNvSpPr/>
      </xdr:nvSpPr>
      <xdr:spPr>
        <a:xfrm>
          <a:off x="0" y="12070080"/>
          <a:ext cx="0" cy="33528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6" name="正方形/長方形 5"/>
        <xdr:cNvSpPr/>
      </xdr:nvSpPr>
      <xdr:spPr>
        <a:xfrm>
          <a:off x="0" y="12070080"/>
          <a:ext cx="0" cy="33528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7" name="正方形/長方形 6"/>
        <xdr:cNvSpPr/>
      </xdr:nvSpPr>
      <xdr:spPr>
        <a:xfrm>
          <a:off x="0" y="12070080"/>
          <a:ext cx="0" cy="33528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8" name="正方形/長方形 7"/>
        <xdr:cNvSpPr/>
      </xdr:nvSpPr>
      <xdr:spPr>
        <a:xfrm>
          <a:off x="0" y="12070080"/>
          <a:ext cx="0" cy="33528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9" name="正方形/長方形 8"/>
        <xdr:cNvSpPr/>
      </xdr:nvSpPr>
      <xdr:spPr>
        <a:xfrm>
          <a:off x="0" y="12070080"/>
          <a:ext cx="0" cy="33528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10" name="正方形/長方形 9"/>
        <xdr:cNvSpPr/>
      </xdr:nvSpPr>
      <xdr:spPr>
        <a:xfrm>
          <a:off x="0" y="63500"/>
          <a:ext cx="0" cy="259715"/>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1" name="正方形/長方形 10"/>
        <xdr:cNvSpPr/>
      </xdr:nvSpPr>
      <xdr:spPr>
        <a:xfrm>
          <a:off x="0" y="167640"/>
          <a:ext cx="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2" name="正方形/長方形 11"/>
        <xdr:cNvSpPr/>
      </xdr:nvSpPr>
      <xdr:spPr>
        <a:xfrm>
          <a:off x="0" y="170180"/>
          <a:ext cx="0" cy="1631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3" name="正方形/長方形 12"/>
        <xdr:cNvSpPr/>
      </xdr:nvSpPr>
      <xdr:spPr>
        <a:xfrm>
          <a:off x="0" y="165100"/>
          <a:ext cx="0" cy="14541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愛知県長久手市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4" name="正方形/長方形 13"/>
        <xdr:cNvSpPr/>
      </xdr:nvSpPr>
      <xdr:spPr>
        <a:xfrm>
          <a:off x="0" y="167640"/>
          <a:ext cx="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5" name="正方形/長方形 14"/>
        <xdr:cNvSpPr/>
      </xdr:nvSpPr>
      <xdr:spPr>
        <a:xfrm>
          <a:off x="0" y="170180"/>
          <a:ext cx="0" cy="1631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6" name="正方形/長方形 15"/>
        <xdr:cNvSpPr/>
      </xdr:nvSpPr>
      <xdr:spPr>
        <a:xfrm>
          <a:off x="0" y="165100"/>
          <a:ext cx="0" cy="1581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7" name="正方形/長方形 16"/>
        <xdr:cNvSpPr/>
      </xdr:nvSpPr>
      <xdr:spPr>
        <a:xfrm>
          <a:off x="0" y="357505"/>
          <a:ext cx="0" cy="15913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8" name="正方形/長方形 17"/>
        <xdr:cNvSpPr/>
      </xdr:nvSpPr>
      <xdr:spPr>
        <a:xfrm>
          <a:off x="0" y="389255"/>
          <a:ext cx="0" cy="152781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9" name="正方形/長方形 18"/>
        <xdr:cNvSpPr/>
      </xdr:nvSpPr>
      <xdr:spPr>
        <a:xfrm>
          <a:off x="0" y="389255"/>
          <a:ext cx="0" cy="152781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56,448
55,557
21.55
20,689,180
19,723,182
440,524
11,124,309
9,552,339</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20" name="正方形/長方形 19"/>
        <xdr:cNvSpPr/>
      </xdr:nvSpPr>
      <xdr:spPr>
        <a:xfrm>
          <a:off x="0" y="389255"/>
          <a:ext cx="0" cy="152781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1" name="正方形/長方形 20"/>
        <xdr:cNvSpPr/>
      </xdr:nvSpPr>
      <xdr:spPr>
        <a:xfrm>
          <a:off x="0" y="408305"/>
          <a:ext cx="0" cy="76835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2" name="正方形/長方形 21"/>
        <xdr:cNvSpPr/>
      </xdr:nvSpPr>
      <xdr:spPr>
        <a:xfrm>
          <a:off x="0" y="408305"/>
          <a:ext cx="0" cy="76835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3" name="正方形/長方形 22"/>
        <xdr:cNvSpPr/>
      </xdr:nvSpPr>
      <xdr:spPr>
        <a:xfrm>
          <a:off x="0" y="421005"/>
          <a:ext cx="0" cy="76835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4" name="正方形/長方形 23"/>
        <xdr:cNvSpPr/>
      </xdr:nvSpPr>
      <xdr:spPr>
        <a:xfrm>
          <a:off x="0" y="1015365"/>
          <a:ext cx="0" cy="62357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5" name="正方形/長方形 24"/>
        <xdr:cNvSpPr/>
      </xdr:nvSpPr>
      <xdr:spPr>
        <a:xfrm>
          <a:off x="0" y="1015365"/>
          <a:ext cx="0" cy="62357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6" name="角丸四角形 25"/>
        <xdr:cNvSpPr/>
      </xdr:nvSpPr>
      <xdr:spPr>
        <a:xfrm>
          <a:off x="0" y="357505"/>
          <a:ext cx="0" cy="10947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7" name="正方形/長方形 26"/>
        <xdr:cNvSpPr/>
      </xdr:nvSpPr>
      <xdr:spPr>
        <a:xfrm>
          <a:off x="0" y="421005"/>
          <a:ext cx="0" cy="9779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8" name="正方形/長方形 27"/>
        <xdr:cNvSpPr/>
      </xdr:nvSpPr>
      <xdr:spPr>
        <a:xfrm>
          <a:off x="0" y="531495"/>
          <a:ext cx="0" cy="50927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9" name="正方形/長方形 28"/>
        <xdr:cNvSpPr/>
      </xdr:nvSpPr>
      <xdr:spPr>
        <a:xfrm>
          <a:off x="0" y="866775"/>
          <a:ext cx="0" cy="63627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30" name="直線コネクタ 29"/>
        <xdr:cNvCxnSpPr/>
      </xdr:nvCxnSpPr>
      <xdr:spPr>
        <a:xfrm flipH="1">
          <a:off x="0" y="502285"/>
          <a:ext cx="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31" name="円/楕円 30"/>
        <xdr:cNvSpPr/>
      </xdr:nvSpPr>
      <xdr:spPr>
        <a:xfrm>
          <a:off x="0" y="471805"/>
          <a:ext cx="0" cy="330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32" name="フローチャート : 判断 31"/>
        <xdr:cNvSpPr/>
      </xdr:nvSpPr>
      <xdr:spPr>
        <a:xfrm>
          <a:off x="0" y="620395"/>
          <a:ext cx="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33" name="直線コネクタ 32"/>
        <xdr:cNvCxnSpPr/>
      </xdr:nvCxnSpPr>
      <xdr:spPr>
        <a:xfrm>
          <a:off x="0" y="86677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34" name="直線コネクタ 33"/>
        <xdr:cNvCxnSpPr/>
      </xdr:nvCxnSpPr>
      <xdr:spPr>
        <a:xfrm>
          <a:off x="0" y="866775"/>
          <a:ext cx="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35" name="直線コネクタ 34"/>
        <xdr:cNvCxnSpPr/>
      </xdr:nvCxnSpPr>
      <xdr:spPr>
        <a:xfrm flipV="1">
          <a:off x="0" y="110109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6" name="直線コネクタ 35"/>
        <xdr:cNvCxnSpPr/>
      </xdr:nvCxnSpPr>
      <xdr:spPr>
        <a:xfrm>
          <a:off x="0" y="1240155"/>
          <a:ext cx="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7" name="テキスト ボックス 36"/>
        <xdr:cNvSpPr txBox="1"/>
      </xdr:nvSpPr>
      <xdr:spPr>
        <a:xfrm>
          <a:off x="0" y="235966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8" name="テキスト ボックス 37"/>
        <xdr:cNvSpPr txBox="1"/>
      </xdr:nvSpPr>
      <xdr:spPr>
        <a:xfrm>
          <a:off x="0" y="264795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9" name="テキスト ボックス 38"/>
        <xdr:cNvSpPr txBox="1"/>
      </xdr:nvSpPr>
      <xdr:spPr>
        <a:xfrm>
          <a:off x="0" y="293243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40" name="テキスト ボックス 39"/>
        <xdr:cNvSpPr txBox="1"/>
      </xdr:nvSpPr>
      <xdr:spPr>
        <a:xfrm>
          <a:off x="0" y="2097405"/>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41" name="正方形/長方形 40"/>
        <xdr:cNvSpPr/>
      </xdr:nvSpPr>
      <xdr:spPr>
        <a:xfrm>
          <a:off x="0" y="3492500"/>
          <a:ext cx="0" cy="2146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42" name="正方形/長方形 41"/>
        <xdr:cNvSpPr/>
      </xdr:nvSpPr>
      <xdr:spPr>
        <a:xfrm>
          <a:off x="0" y="3759772"/>
          <a:ext cx="0" cy="268097"/>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43" name="正方形/長方形 42"/>
        <xdr:cNvSpPr/>
      </xdr:nvSpPr>
      <xdr:spPr>
        <a:xfrm>
          <a:off x="0" y="3743101"/>
          <a:ext cx="0" cy="301439"/>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4" name="正方形/長方形 43"/>
        <xdr:cNvSpPr/>
      </xdr:nvSpPr>
      <xdr:spPr>
        <a:xfrm>
          <a:off x="0" y="3568065"/>
          <a:ext cx="0" cy="202565"/>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5" name="正方形/長方形 44"/>
        <xdr:cNvSpPr/>
      </xdr:nvSpPr>
      <xdr:spPr>
        <a:xfrm>
          <a:off x="0" y="3707130"/>
          <a:ext cx="0" cy="25019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6" name="正方形/長方形 45"/>
        <xdr:cNvSpPr/>
      </xdr:nvSpPr>
      <xdr:spPr>
        <a:xfrm>
          <a:off x="0" y="3568065"/>
          <a:ext cx="0" cy="202565"/>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7" name="正方形/長方形 46"/>
        <xdr:cNvSpPr/>
      </xdr:nvSpPr>
      <xdr:spPr>
        <a:xfrm>
          <a:off x="0" y="3707130"/>
          <a:ext cx="0" cy="25019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8" name="正方形/長方形 47"/>
        <xdr:cNvSpPr/>
      </xdr:nvSpPr>
      <xdr:spPr>
        <a:xfrm>
          <a:off x="0" y="3568065"/>
          <a:ext cx="0" cy="202565"/>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9" name="正方形/長方形 48"/>
        <xdr:cNvSpPr/>
      </xdr:nvSpPr>
      <xdr:spPr>
        <a:xfrm>
          <a:off x="0" y="3707130"/>
          <a:ext cx="0" cy="25019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63.3</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50" name="正方形/長方形 49"/>
        <xdr:cNvSpPr/>
      </xdr:nvSpPr>
      <xdr:spPr>
        <a:xfrm>
          <a:off x="0" y="4080510"/>
          <a:ext cx="0" cy="211328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51" name="正方形/長方形 50"/>
        <xdr:cNvSpPr/>
      </xdr:nvSpPr>
      <xdr:spPr>
        <a:xfrm>
          <a:off x="0" y="4080510"/>
          <a:ext cx="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52" name="正方形/長方形 51"/>
        <xdr:cNvSpPr/>
      </xdr:nvSpPr>
      <xdr:spPr>
        <a:xfrm>
          <a:off x="0" y="4144010"/>
          <a:ext cx="0" cy="24638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53" name="テキスト ボックス 52"/>
        <xdr:cNvSpPr txBox="1"/>
      </xdr:nvSpPr>
      <xdr:spPr>
        <a:xfrm>
          <a:off x="0" y="4364990"/>
          <a:ext cx="0" cy="17399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latin typeface="+mn-lt"/>
              <a:ea typeface="+mn-ea"/>
              <a:cs typeface="+mn-cs"/>
            </a:rPr>
            <a:t>　有形固定資産の償却は、比較的進んでいない。老朽化が進んでいる施設もあるが、近年人口が増加傾向にあり、需要増に伴う施設建設が今も進んでいる。新規整備が進んでいるため、当面の間は、類似団体と比べて、低い数値が続く見込みである。</a:t>
          </a:r>
          <a:endParaRPr kumimoji="1" lang="en-US" altLang="ja-JP" sz="1100">
            <a:solidFill>
              <a:schemeClr val="dk1"/>
            </a:solidFill>
            <a:latin typeface="+mn-lt"/>
            <a:ea typeface="+mn-ea"/>
            <a:cs typeface="+mn-cs"/>
          </a:endParaRPr>
        </a:p>
        <a:p>
          <a:pPr eaLnBrk="1" fontAlgn="auto" latinLnBrk="0" hangingPunct="1"/>
          <a:r>
            <a:rPr kumimoji="1" lang="ja-JP" altLang="ja-JP" sz="1100">
              <a:solidFill>
                <a:schemeClr val="dk1"/>
              </a:solidFill>
              <a:latin typeface="+mn-lt"/>
              <a:ea typeface="+mn-ea"/>
              <a:cs typeface="+mn-cs"/>
            </a:rPr>
            <a:t>（平成３０年１月時点　固定資産台帳整備中）</a:t>
          </a:r>
          <a:endParaRPr lang="ja-JP" altLang="ja-JP"/>
        </a:p>
        <a:p>
          <a:endParaRPr kumimoji="1" lang="ja-JP" altLang="en-US" sz="1100">
            <a:latin typeface="ＭＳ Ｐゴシック"/>
          </a:endParaRPr>
        </a:p>
      </xdr:txBody>
    </xdr:sp>
    <xdr:clientData/>
  </xdr:twoCellAnchor>
  <xdr:oneCellAnchor>
    <xdr:from>
      <xdr:col>1</xdr:col>
      <xdr:colOff>746125</xdr:colOff>
      <xdr:row>23</xdr:row>
      <xdr:rowOff>38100</xdr:rowOff>
    </xdr:from>
    <xdr:ext cx="349839" cy="225703"/>
    <xdr:sp macro="" textlink="">
      <xdr:nvSpPr>
        <xdr:cNvPr id="54" name="テキスト ボックス 53"/>
        <xdr:cNvSpPr txBox="1"/>
      </xdr:nvSpPr>
      <xdr:spPr>
        <a:xfrm>
          <a:off x="0" y="389382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5" name="直線コネクタ 54"/>
        <xdr:cNvCxnSpPr/>
      </xdr:nvCxnSpPr>
      <xdr:spPr>
        <a:xfrm>
          <a:off x="0" y="619379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412628</xdr:colOff>
      <xdr:row>36</xdr:row>
      <xdr:rowOff>64949</xdr:rowOff>
    </xdr:from>
    <xdr:ext cx="308097" cy="225703"/>
    <xdr:sp macro="" textlink="">
      <xdr:nvSpPr>
        <xdr:cNvPr id="56" name="テキスト ボックス 55"/>
        <xdr:cNvSpPr txBox="1"/>
      </xdr:nvSpPr>
      <xdr:spPr>
        <a:xfrm>
          <a:off x="0" y="609998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7" name="直線コネクタ 56"/>
        <xdr:cNvCxnSpPr/>
      </xdr:nvCxnSpPr>
      <xdr:spPr>
        <a:xfrm>
          <a:off x="0" y="576961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8" name="テキスト ボックス 57"/>
        <xdr:cNvSpPr txBox="1"/>
      </xdr:nvSpPr>
      <xdr:spPr>
        <a:xfrm>
          <a:off x="0" y="567961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59" name="直線コネクタ 58"/>
        <xdr:cNvCxnSpPr/>
      </xdr:nvCxnSpPr>
      <xdr:spPr>
        <a:xfrm>
          <a:off x="0" y="534924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60" name="テキスト ボックス 59"/>
        <xdr:cNvSpPr txBox="1"/>
      </xdr:nvSpPr>
      <xdr:spPr>
        <a:xfrm>
          <a:off x="0" y="525543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61" name="直線コネクタ 60"/>
        <xdr:cNvCxnSpPr/>
      </xdr:nvCxnSpPr>
      <xdr:spPr>
        <a:xfrm>
          <a:off x="0" y="492506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62" name="テキスト ボックス 61"/>
        <xdr:cNvSpPr txBox="1"/>
      </xdr:nvSpPr>
      <xdr:spPr>
        <a:xfrm>
          <a:off x="0" y="483506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63" name="直線コネクタ 62"/>
        <xdr:cNvCxnSpPr/>
      </xdr:nvCxnSpPr>
      <xdr:spPr>
        <a:xfrm>
          <a:off x="0" y="450469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64" name="テキスト ボックス 63"/>
        <xdr:cNvSpPr txBox="1"/>
      </xdr:nvSpPr>
      <xdr:spPr>
        <a:xfrm>
          <a:off x="0" y="441088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5" name="直線コネクタ 64"/>
        <xdr:cNvCxnSpPr/>
      </xdr:nvCxnSpPr>
      <xdr:spPr>
        <a:xfrm>
          <a:off x="0" y="408051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310036</xdr:colOff>
      <xdr:row>23</xdr:row>
      <xdr:rowOff>134799</xdr:rowOff>
    </xdr:from>
    <xdr:ext cx="410689" cy="225703"/>
    <xdr:sp macro="" textlink="">
      <xdr:nvSpPr>
        <xdr:cNvPr id="66" name="テキスト ボックス 65"/>
        <xdr:cNvSpPr txBox="1"/>
      </xdr:nvSpPr>
      <xdr:spPr>
        <a:xfrm>
          <a:off x="0" y="399051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100.0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7" name="有形固定資産減価償却率グラフ枠"/>
        <xdr:cNvSpPr/>
      </xdr:nvSpPr>
      <xdr:spPr>
        <a:xfrm>
          <a:off x="0" y="4080510"/>
          <a:ext cx="0" cy="211328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26</xdr:row>
      <xdr:rowOff>66167</xdr:rowOff>
    </xdr:from>
    <xdr:to>
      <xdr:col>3</xdr:col>
      <xdr:colOff>1170940</xdr:colOff>
      <xdr:row>32</xdr:row>
      <xdr:rowOff>119126</xdr:rowOff>
    </xdr:to>
    <xdr:cxnSp macro="">
      <xdr:nvCxnSpPr>
        <xdr:cNvPr id="68" name="直線コネクタ 67"/>
        <xdr:cNvCxnSpPr/>
      </xdr:nvCxnSpPr>
      <xdr:spPr>
        <a:xfrm flipV="1">
          <a:off x="0" y="4424807"/>
          <a:ext cx="0" cy="1058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32</xdr:row>
      <xdr:rowOff>122953</xdr:rowOff>
    </xdr:from>
    <xdr:ext cx="405111" cy="259045"/>
    <xdr:sp macro="" textlink="">
      <xdr:nvSpPr>
        <xdr:cNvPr id="69" name="有形固定資産減価償却率最小値テキスト"/>
        <xdr:cNvSpPr txBox="1"/>
      </xdr:nvSpPr>
      <xdr:spPr>
        <a:xfrm>
          <a:off x="0" y="5487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33.6</a:t>
          </a:r>
          <a:endParaRPr kumimoji="1" lang="ja-JP" altLang="en-US" sz="1000" b="1">
            <a:latin typeface="ＭＳ Ｐゴシック"/>
          </a:endParaRPr>
        </a:p>
      </xdr:txBody>
    </xdr:sp>
    <xdr:clientData/>
  </xdr:oneCellAnchor>
  <xdr:twoCellAnchor>
    <xdr:from>
      <xdr:col>3</xdr:col>
      <xdr:colOff>1082675</xdr:colOff>
      <xdr:row>32</xdr:row>
      <xdr:rowOff>119126</xdr:rowOff>
    </xdr:from>
    <xdr:to>
      <xdr:col>3</xdr:col>
      <xdr:colOff>1260475</xdr:colOff>
      <xdr:row>32</xdr:row>
      <xdr:rowOff>119126</xdr:rowOff>
    </xdr:to>
    <xdr:cxnSp macro="">
      <xdr:nvCxnSpPr>
        <xdr:cNvPr id="70" name="直線コネクタ 69"/>
        <xdr:cNvCxnSpPr/>
      </xdr:nvCxnSpPr>
      <xdr:spPr>
        <a:xfrm>
          <a:off x="0" y="5483606"/>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12844</xdr:rowOff>
    </xdr:from>
    <xdr:ext cx="405111" cy="259045"/>
    <xdr:sp macro="" textlink="">
      <xdr:nvSpPr>
        <xdr:cNvPr id="71" name="有形固定資産減価償却率最大値テキスト"/>
        <xdr:cNvSpPr txBox="1"/>
      </xdr:nvSpPr>
      <xdr:spPr>
        <a:xfrm>
          <a:off x="0" y="42038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83.7</a:t>
          </a:r>
          <a:endParaRPr kumimoji="1" lang="ja-JP" altLang="en-US" sz="1000" b="1">
            <a:latin typeface="ＭＳ Ｐゴシック"/>
          </a:endParaRPr>
        </a:p>
      </xdr:txBody>
    </xdr:sp>
    <xdr:clientData/>
  </xdr:oneCellAnchor>
  <xdr:twoCellAnchor>
    <xdr:from>
      <xdr:col>3</xdr:col>
      <xdr:colOff>1082675</xdr:colOff>
      <xdr:row>26</xdr:row>
      <xdr:rowOff>66167</xdr:rowOff>
    </xdr:from>
    <xdr:to>
      <xdr:col>3</xdr:col>
      <xdr:colOff>1260475</xdr:colOff>
      <xdr:row>26</xdr:row>
      <xdr:rowOff>66167</xdr:rowOff>
    </xdr:to>
    <xdr:cxnSp macro="">
      <xdr:nvCxnSpPr>
        <xdr:cNvPr id="72" name="直線コネクタ 71"/>
        <xdr:cNvCxnSpPr/>
      </xdr:nvCxnSpPr>
      <xdr:spPr>
        <a:xfrm>
          <a:off x="0" y="4424807"/>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157370</xdr:rowOff>
    </xdr:from>
    <xdr:ext cx="405111" cy="259045"/>
    <xdr:sp macro="" textlink="">
      <xdr:nvSpPr>
        <xdr:cNvPr id="73" name="有形固定資産減価償却率平均値テキスト"/>
        <xdr:cNvSpPr txBox="1"/>
      </xdr:nvSpPr>
      <xdr:spPr>
        <a:xfrm>
          <a:off x="0" y="50189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52.3</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7493</xdr:rowOff>
    </xdr:from>
    <xdr:to>
      <xdr:col>3</xdr:col>
      <xdr:colOff>1222375</xdr:colOff>
      <xdr:row>30</xdr:row>
      <xdr:rowOff>109093</xdr:rowOff>
    </xdr:to>
    <xdr:sp macro="" textlink="">
      <xdr:nvSpPr>
        <xdr:cNvPr id="74" name="フローチャート : 判断 73"/>
        <xdr:cNvSpPr/>
      </xdr:nvSpPr>
      <xdr:spPr>
        <a:xfrm>
          <a:off x="0" y="5036693"/>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29</xdr:row>
      <xdr:rowOff>81788</xdr:rowOff>
    </xdr:from>
    <xdr:to>
      <xdr:col>3</xdr:col>
      <xdr:colOff>511175</xdr:colOff>
      <xdr:row>30</xdr:row>
      <xdr:rowOff>11938</xdr:rowOff>
    </xdr:to>
    <xdr:sp macro="" textlink="">
      <xdr:nvSpPr>
        <xdr:cNvPr id="75" name="フローチャート : 判断 74"/>
        <xdr:cNvSpPr/>
      </xdr:nvSpPr>
      <xdr:spPr>
        <a:xfrm>
          <a:off x="0" y="4943348"/>
          <a:ext cx="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6" name="テキスト ボックス 75"/>
        <xdr:cNvSpPr txBox="1"/>
      </xdr:nvSpPr>
      <xdr:spPr>
        <a:xfrm>
          <a:off x="0" y="623587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7" name="テキスト ボックス 76"/>
        <xdr:cNvSpPr txBox="1"/>
      </xdr:nvSpPr>
      <xdr:spPr>
        <a:xfrm>
          <a:off x="0" y="623587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8" name="テキスト ボックス 77"/>
        <xdr:cNvSpPr txBox="1"/>
      </xdr:nvSpPr>
      <xdr:spPr>
        <a:xfrm>
          <a:off x="0" y="623587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9" name="テキスト ボックス 78"/>
        <xdr:cNvSpPr txBox="1"/>
      </xdr:nvSpPr>
      <xdr:spPr>
        <a:xfrm>
          <a:off x="0" y="623587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80" name="テキスト ボックス 79"/>
        <xdr:cNvSpPr txBox="1"/>
      </xdr:nvSpPr>
      <xdr:spPr>
        <a:xfrm>
          <a:off x="0" y="623587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30</xdr:row>
      <xdr:rowOff>167259</xdr:rowOff>
    </xdr:from>
    <xdr:to>
      <xdr:col>3</xdr:col>
      <xdr:colOff>511175</xdr:colOff>
      <xdr:row>31</xdr:row>
      <xdr:rowOff>97409</xdr:rowOff>
    </xdr:to>
    <xdr:sp macro="" textlink="">
      <xdr:nvSpPr>
        <xdr:cNvPr id="81" name="円/楕円 80"/>
        <xdr:cNvSpPr/>
      </xdr:nvSpPr>
      <xdr:spPr>
        <a:xfrm>
          <a:off x="0" y="5196459"/>
          <a:ext cx="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28</xdr:row>
      <xdr:rowOff>28465</xdr:rowOff>
    </xdr:from>
    <xdr:ext cx="405111" cy="259045"/>
    <xdr:sp macro="" textlink="">
      <xdr:nvSpPr>
        <xdr:cNvPr id="82" name="n_1aveValue有形固定資産減価償却率"/>
        <xdr:cNvSpPr txBox="1"/>
      </xdr:nvSpPr>
      <xdr:spPr>
        <a:xfrm>
          <a:off x="0" y="4722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56.8</a:t>
          </a:r>
          <a:endParaRPr kumimoji="1" lang="ja-JP" altLang="en-US" sz="1000" b="1">
            <a:solidFill>
              <a:srgbClr val="000080"/>
            </a:solidFill>
            <a:latin typeface="ＭＳ Ｐゴシック"/>
          </a:endParaRPr>
        </a:p>
      </xdr:txBody>
    </xdr:sp>
    <xdr:clientData/>
  </xdr:oneCellAnchor>
  <xdr:oneCellAnchor>
    <xdr:from>
      <xdr:col>3</xdr:col>
      <xdr:colOff>245118</xdr:colOff>
      <xdr:row>31</xdr:row>
      <xdr:rowOff>88536</xdr:rowOff>
    </xdr:from>
    <xdr:ext cx="405111" cy="259045"/>
    <xdr:sp macro="" textlink="">
      <xdr:nvSpPr>
        <xdr:cNvPr id="83" name="n_1mainValue有形固定資産減価償却率"/>
        <xdr:cNvSpPr txBox="1"/>
      </xdr:nvSpPr>
      <xdr:spPr>
        <a:xfrm>
          <a:off x="0" y="5285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44.9</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4" name="正方形/長方形 83"/>
        <xdr:cNvSpPr/>
      </xdr:nvSpPr>
      <xdr:spPr>
        <a:xfrm>
          <a:off x="0" y="3492500"/>
          <a:ext cx="0" cy="2146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5" name="正方形/長方形 84"/>
        <xdr:cNvSpPr/>
      </xdr:nvSpPr>
      <xdr:spPr>
        <a:xfrm>
          <a:off x="0" y="3759772"/>
          <a:ext cx="0" cy="268097"/>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6" name="正方形/長方形 85"/>
        <xdr:cNvSpPr/>
      </xdr:nvSpPr>
      <xdr:spPr>
        <a:xfrm>
          <a:off x="0" y="3743101"/>
          <a:ext cx="0" cy="301439"/>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7" name="正方形/長方形 86"/>
        <xdr:cNvSpPr/>
      </xdr:nvSpPr>
      <xdr:spPr>
        <a:xfrm>
          <a:off x="0" y="4080510"/>
          <a:ext cx="0" cy="211328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8" name="正方形/長方形 87"/>
        <xdr:cNvSpPr/>
      </xdr:nvSpPr>
      <xdr:spPr>
        <a:xfrm>
          <a:off x="0" y="4080510"/>
          <a:ext cx="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9" name="正方形/長方形 88"/>
        <xdr:cNvSpPr/>
      </xdr:nvSpPr>
      <xdr:spPr>
        <a:xfrm>
          <a:off x="0" y="4144010"/>
          <a:ext cx="0" cy="24638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90" name="テキスト ボックス 89"/>
        <xdr:cNvSpPr txBox="1"/>
      </xdr:nvSpPr>
      <xdr:spPr>
        <a:xfrm>
          <a:off x="0" y="4364990"/>
          <a:ext cx="0" cy="17399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aseline="0" smtClean="0">
              <a:solidFill>
                <a:schemeClr val="dk1"/>
              </a:solidFill>
              <a:latin typeface="+mn-lt"/>
              <a:ea typeface="+mn-ea"/>
              <a:cs typeface="+mn-cs"/>
            </a:rPr>
            <a:t>債務償還可能年数は総務省で算出式を精査中です。</a:t>
          </a:r>
        </a:p>
        <a:p>
          <a:r>
            <a:rPr lang="ja-JP" altLang="en-US" sz="1100" baseline="0" smtClean="0">
              <a:solidFill>
                <a:schemeClr val="dk1"/>
              </a:solidFill>
              <a:latin typeface="+mn-lt"/>
              <a:ea typeface="+mn-ea"/>
              <a:cs typeface="+mn-cs"/>
            </a:rPr>
            <a:t>平成</a:t>
          </a:r>
          <a:r>
            <a:rPr lang="en-US" altLang="ja-JP" sz="1100" baseline="0" smtClean="0">
              <a:solidFill>
                <a:schemeClr val="dk1"/>
              </a:solidFill>
              <a:latin typeface="+mn-lt"/>
              <a:ea typeface="+mn-ea"/>
              <a:cs typeface="+mn-cs"/>
            </a:rPr>
            <a:t>29</a:t>
          </a:r>
          <a:r>
            <a:rPr lang="ja-JP" altLang="en-US" sz="1100" baseline="0" smtClean="0">
              <a:solidFill>
                <a:schemeClr val="dk1"/>
              </a:solidFill>
              <a:latin typeface="+mn-lt"/>
              <a:ea typeface="+mn-ea"/>
              <a:cs typeface="+mn-cs"/>
            </a:rPr>
            <a:t>年度財政状況資料集より公表を予定しています。</a:t>
          </a:r>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1" name="正方形/長方形 90"/>
        <xdr:cNvSpPr/>
      </xdr:nvSpPr>
      <xdr:spPr>
        <a:xfrm>
          <a:off x="0" y="4080510"/>
          <a:ext cx="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2" name="正方形/長方形 91"/>
        <xdr:cNvSpPr/>
      </xdr:nvSpPr>
      <xdr:spPr>
        <a:xfrm>
          <a:off x="0" y="7016115"/>
          <a:ext cx="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3" name="正方形/長方形 92"/>
        <xdr:cNvSpPr/>
      </xdr:nvSpPr>
      <xdr:spPr>
        <a:xfrm>
          <a:off x="0" y="10694670"/>
          <a:ext cx="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4" name="テキスト ボックス 93"/>
        <xdr:cNvSpPr txBox="1"/>
      </xdr:nvSpPr>
      <xdr:spPr>
        <a:xfrm>
          <a:off x="0" y="72624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5" name="テキスト ボックス 94"/>
        <xdr:cNvSpPr txBox="1"/>
      </xdr:nvSpPr>
      <xdr:spPr>
        <a:xfrm>
          <a:off x="0" y="987234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6" name="テキスト ボックス 95"/>
        <xdr:cNvSpPr txBox="1"/>
      </xdr:nvSpPr>
      <xdr:spPr>
        <a:xfrm>
          <a:off x="0" y="109156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7" name="テキスト ボックス 96"/>
        <xdr:cNvSpPr txBox="1"/>
      </xdr:nvSpPr>
      <xdr:spPr>
        <a:xfrm>
          <a:off x="0" y="1361059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0" y="127000"/>
          <a:ext cx="0" cy="61976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0" y="186690"/>
          <a:ext cx="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0" y="212090"/>
          <a:ext cx="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0" y="237490"/>
          <a:ext cx="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愛知県長久手市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0" y="186690"/>
          <a:ext cx="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0" y="212090"/>
          <a:ext cx="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0" y="237490"/>
          <a:ext cx="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0" y="869950"/>
          <a:ext cx="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0" y="901700"/>
          <a:ext cx="0" cy="16764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0" y="901700"/>
          <a:ext cx="0" cy="16764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56,448
55,557
21.55
20,689,180
19,723,182
440,524
11,124,309
9,552,339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0" y="901700"/>
          <a:ext cx="0" cy="16764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0" y="920750"/>
          <a:ext cx="0" cy="92075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0" y="920750"/>
          <a:ext cx="0" cy="92075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0" y="933450"/>
          <a:ext cx="0" cy="91694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0" y="1676400"/>
          <a:ext cx="0" cy="62357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0" y="1676400"/>
          <a:ext cx="0" cy="62357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0" y="869950"/>
          <a:ext cx="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0" y="933450"/>
          <a:ext cx="0" cy="24638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0" y="1192530"/>
          <a:ext cx="0" cy="25019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0" y="1515110"/>
          <a:ext cx="0" cy="62357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0" y="1018540"/>
          <a:ext cx="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0" y="971550"/>
          <a:ext cx="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0" y="1230630"/>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0"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0" y="1493520"/>
          <a:ext cx="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0"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0" y="1863090"/>
          <a:ext cx="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0" y="267335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0" y="291973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0" y="322961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0" y="3479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0" y="4099560"/>
          <a:ext cx="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0" y="4744720"/>
          <a:ext cx="0" cy="25019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0" y="4944110"/>
          <a:ext cx="0" cy="25019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0" y="4744720"/>
          <a:ext cx="0" cy="25019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0" y="4944110"/>
          <a:ext cx="0" cy="25019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0" y="4744720"/>
          <a:ext cx="0" cy="25019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0" y="4944110"/>
          <a:ext cx="0" cy="25019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64.4</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0" y="5215890"/>
          <a:ext cx="0" cy="223647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0" y="745236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0" y="731394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0" y="700659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0" y="6868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0" y="655701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0" y="64185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0" y="611124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0" y="5972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0" y="566547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xdr:cNvSpPr txBox="1"/>
      </xdr:nvSpPr>
      <xdr:spPr>
        <a:xfrm>
          <a:off x="0" y="55270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0" y="521589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3" name="テキスト ボックス 52"/>
        <xdr:cNvSpPr txBox="1"/>
      </xdr:nvSpPr>
      <xdr:spPr>
        <a:xfrm>
          <a:off x="0"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道路】&#10;有形固定資産減価償却率グラフ枠"/>
        <xdr:cNvSpPr/>
      </xdr:nvSpPr>
      <xdr:spPr>
        <a:xfrm>
          <a:off x="0" y="5215890"/>
          <a:ext cx="0" cy="223647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5334</xdr:rowOff>
    </xdr:from>
    <xdr:to>
      <xdr:col>6</xdr:col>
      <xdr:colOff>510540</xdr:colOff>
      <xdr:row>42</xdr:row>
      <xdr:rowOff>3048</xdr:rowOff>
    </xdr:to>
    <xdr:cxnSp macro="">
      <xdr:nvCxnSpPr>
        <xdr:cNvPr id="55" name="直線コネクタ 54"/>
        <xdr:cNvCxnSpPr/>
      </xdr:nvCxnSpPr>
      <xdr:spPr>
        <a:xfrm flipV="1">
          <a:off x="0" y="5537454"/>
          <a:ext cx="0" cy="15064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6875</xdr:rowOff>
    </xdr:from>
    <xdr:ext cx="405111" cy="259045"/>
    <xdr:sp macro="" textlink="">
      <xdr:nvSpPr>
        <xdr:cNvPr id="56" name="【道路】&#10;有形固定資産減価償却率最小値テキスト"/>
        <xdr:cNvSpPr txBox="1"/>
      </xdr:nvSpPr>
      <xdr:spPr>
        <a:xfrm>
          <a:off x="0" y="7047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a:t>
          </a:r>
          <a:endParaRPr kumimoji="1" lang="ja-JP" altLang="en-US" sz="1000" b="1">
            <a:latin typeface="ＭＳ Ｐゴシック"/>
          </a:endParaRPr>
        </a:p>
      </xdr:txBody>
    </xdr:sp>
    <xdr:clientData/>
  </xdr:oneCellAnchor>
  <xdr:twoCellAnchor>
    <xdr:from>
      <xdr:col>6</xdr:col>
      <xdr:colOff>422275</xdr:colOff>
      <xdr:row>42</xdr:row>
      <xdr:rowOff>3048</xdr:rowOff>
    </xdr:from>
    <xdr:to>
      <xdr:col>6</xdr:col>
      <xdr:colOff>600075</xdr:colOff>
      <xdr:row>42</xdr:row>
      <xdr:rowOff>3048</xdr:rowOff>
    </xdr:to>
    <xdr:cxnSp macro="">
      <xdr:nvCxnSpPr>
        <xdr:cNvPr id="57" name="直線コネクタ 56"/>
        <xdr:cNvCxnSpPr/>
      </xdr:nvCxnSpPr>
      <xdr:spPr>
        <a:xfrm>
          <a:off x="0" y="7043928"/>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31</xdr:row>
      <xdr:rowOff>123461</xdr:rowOff>
    </xdr:from>
    <xdr:ext cx="405111" cy="259045"/>
    <xdr:sp macro="" textlink="">
      <xdr:nvSpPr>
        <xdr:cNvPr id="58" name="【道路】&#10;有形固定資産減価償却率最大値テキスト"/>
        <xdr:cNvSpPr txBox="1"/>
      </xdr:nvSpPr>
      <xdr:spPr>
        <a:xfrm>
          <a:off x="0" y="5320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85.6</a:t>
          </a:r>
          <a:endParaRPr kumimoji="1" lang="ja-JP" altLang="en-US" sz="1000" b="1">
            <a:latin typeface="ＭＳ Ｐゴシック"/>
          </a:endParaRPr>
        </a:p>
      </xdr:txBody>
    </xdr:sp>
    <xdr:clientData/>
  </xdr:oneCellAnchor>
  <xdr:twoCellAnchor>
    <xdr:from>
      <xdr:col>6</xdr:col>
      <xdr:colOff>422275</xdr:colOff>
      <xdr:row>33</xdr:row>
      <xdr:rowOff>5334</xdr:rowOff>
    </xdr:from>
    <xdr:to>
      <xdr:col>6</xdr:col>
      <xdr:colOff>600075</xdr:colOff>
      <xdr:row>33</xdr:row>
      <xdr:rowOff>5334</xdr:rowOff>
    </xdr:to>
    <xdr:cxnSp macro="">
      <xdr:nvCxnSpPr>
        <xdr:cNvPr id="59" name="直線コネクタ 58"/>
        <xdr:cNvCxnSpPr/>
      </xdr:nvCxnSpPr>
      <xdr:spPr>
        <a:xfrm>
          <a:off x="0" y="5537454"/>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36</xdr:row>
      <xdr:rowOff>134129</xdr:rowOff>
    </xdr:from>
    <xdr:ext cx="405111" cy="259045"/>
    <xdr:sp macro="" textlink="">
      <xdr:nvSpPr>
        <xdr:cNvPr id="60" name="【道路】&#10;有形固定資産減価償却率平均値テキスト"/>
        <xdr:cNvSpPr txBox="1"/>
      </xdr:nvSpPr>
      <xdr:spPr>
        <a:xfrm>
          <a:off x="0" y="61691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54.3</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155702</xdr:rowOff>
    </xdr:from>
    <xdr:to>
      <xdr:col>6</xdr:col>
      <xdr:colOff>561975</xdr:colOff>
      <xdr:row>37</xdr:row>
      <xdr:rowOff>85852</xdr:rowOff>
    </xdr:to>
    <xdr:sp macro="" textlink="">
      <xdr:nvSpPr>
        <xdr:cNvPr id="61" name="フローチャート : 判断 60"/>
        <xdr:cNvSpPr/>
      </xdr:nvSpPr>
      <xdr:spPr>
        <a:xfrm>
          <a:off x="0" y="6190742"/>
          <a:ext cx="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36</xdr:row>
      <xdr:rowOff>61976</xdr:rowOff>
    </xdr:from>
    <xdr:to>
      <xdr:col>5</xdr:col>
      <xdr:colOff>409575</xdr:colOff>
      <xdr:row>36</xdr:row>
      <xdr:rowOff>163576</xdr:rowOff>
    </xdr:to>
    <xdr:sp macro="" textlink="">
      <xdr:nvSpPr>
        <xdr:cNvPr id="62" name="フローチャート : 判断 61"/>
        <xdr:cNvSpPr/>
      </xdr:nvSpPr>
      <xdr:spPr>
        <a:xfrm>
          <a:off x="0" y="6097016"/>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38</xdr:row>
      <xdr:rowOff>137414</xdr:rowOff>
    </xdr:from>
    <xdr:to>
      <xdr:col>5</xdr:col>
      <xdr:colOff>409575</xdr:colOff>
      <xdr:row>39</xdr:row>
      <xdr:rowOff>67564</xdr:rowOff>
    </xdr:to>
    <xdr:sp macro="" textlink="">
      <xdr:nvSpPr>
        <xdr:cNvPr id="68" name="円/楕円 67"/>
        <xdr:cNvSpPr/>
      </xdr:nvSpPr>
      <xdr:spPr>
        <a:xfrm>
          <a:off x="0" y="6507734"/>
          <a:ext cx="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35</xdr:row>
      <xdr:rowOff>8653</xdr:rowOff>
    </xdr:from>
    <xdr:ext cx="405111" cy="259045"/>
    <xdr:sp macro="" textlink="">
      <xdr:nvSpPr>
        <xdr:cNvPr id="69" name="n_1aveValue【道路】&#10;有形固定資産減価償却率"/>
        <xdr:cNvSpPr txBox="1"/>
      </xdr:nvSpPr>
      <xdr:spPr>
        <a:xfrm>
          <a:off x="0" y="5876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58.4</a:t>
          </a:r>
          <a:endParaRPr kumimoji="1" lang="ja-JP" altLang="en-US" sz="1000" b="1">
            <a:solidFill>
              <a:srgbClr val="000080"/>
            </a:solidFill>
            <a:latin typeface="ＭＳ Ｐゴシック"/>
          </a:endParaRPr>
        </a:p>
      </xdr:txBody>
    </xdr:sp>
    <xdr:clientData/>
  </xdr:oneCellAnchor>
  <xdr:oneCellAnchor>
    <xdr:from>
      <xdr:col>5</xdr:col>
      <xdr:colOff>143518</xdr:colOff>
      <xdr:row>39</xdr:row>
      <xdr:rowOff>58691</xdr:rowOff>
    </xdr:from>
    <xdr:ext cx="405111" cy="259045"/>
    <xdr:sp macro="" textlink="">
      <xdr:nvSpPr>
        <xdr:cNvPr id="70" name="n_1mainValue【道路】&#10;有形固定資産減価償却率"/>
        <xdr:cNvSpPr txBox="1"/>
      </xdr:nvSpPr>
      <xdr:spPr>
        <a:xfrm>
          <a:off x="0" y="6596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40.1</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1" name="正方形/長方形 70"/>
        <xdr:cNvSpPr/>
      </xdr:nvSpPr>
      <xdr:spPr>
        <a:xfrm>
          <a:off x="0" y="4099560"/>
          <a:ext cx="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0" y="4744720"/>
          <a:ext cx="0" cy="25019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0" y="4944110"/>
          <a:ext cx="0" cy="25019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0" y="4744720"/>
          <a:ext cx="0" cy="25019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0" y="4944110"/>
          <a:ext cx="0" cy="25019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0" y="4744720"/>
          <a:ext cx="0" cy="25019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0" y="4944110"/>
          <a:ext cx="0" cy="25019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5.050</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8" name="正方形/長方形 77"/>
        <xdr:cNvSpPr/>
      </xdr:nvSpPr>
      <xdr:spPr>
        <a:xfrm>
          <a:off x="0" y="5215890"/>
          <a:ext cx="0" cy="223647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9" name="テキスト ボックス 78"/>
        <xdr:cNvSpPr txBox="1"/>
      </xdr:nvSpPr>
      <xdr:spPr>
        <a:xfrm>
          <a:off x="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0" y="745236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41</xdr:row>
      <xdr:rowOff>133350</xdr:rowOff>
    </xdr:from>
    <xdr:to>
      <xdr:col>16</xdr:col>
      <xdr:colOff>307975</xdr:colOff>
      <xdr:row>41</xdr:row>
      <xdr:rowOff>133350</xdr:rowOff>
    </xdr:to>
    <xdr:cxnSp macro="">
      <xdr:nvCxnSpPr>
        <xdr:cNvPr id="81" name="直線コネクタ 80"/>
        <xdr:cNvCxnSpPr/>
      </xdr:nvCxnSpPr>
      <xdr:spPr>
        <a:xfrm>
          <a:off x="0" y="700659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2" name="テキスト ボックス 81"/>
        <xdr:cNvSpPr txBox="1"/>
      </xdr:nvSpPr>
      <xdr:spPr>
        <a:xfrm>
          <a:off x="0"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3" name="直線コネクタ 82"/>
        <xdr:cNvCxnSpPr/>
      </xdr:nvCxnSpPr>
      <xdr:spPr>
        <a:xfrm>
          <a:off x="0" y="655701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48277</xdr:rowOff>
    </xdr:from>
    <xdr:ext cx="531299" cy="259045"/>
    <xdr:sp macro="" textlink="">
      <xdr:nvSpPr>
        <xdr:cNvPr id="84" name="テキスト ボックス 83"/>
        <xdr:cNvSpPr txBox="1"/>
      </xdr:nvSpPr>
      <xdr:spPr>
        <a:xfrm>
          <a:off x="0" y="641859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5" name="直線コネクタ 84"/>
        <xdr:cNvCxnSpPr/>
      </xdr:nvCxnSpPr>
      <xdr:spPr>
        <a:xfrm>
          <a:off x="0" y="611124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105427</xdr:rowOff>
    </xdr:from>
    <xdr:ext cx="531299" cy="259045"/>
    <xdr:sp macro="" textlink="">
      <xdr:nvSpPr>
        <xdr:cNvPr id="86" name="テキスト ボックス 85"/>
        <xdr:cNvSpPr txBox="1"/>
      </xdr:nvSpPr>
      <xdr:spPr>
        <a:xfrm>
          <a:off x="0" y="59728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87" name="直線コネクタ 86"/>
        <xdr:cNvCxnSpPr/>
      </xdr:nvCxnSpPr>
      <xdr:spPr>
        <a:xfrm>
          <a:off x="0" y="566547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162577</xdr:rowOff>
    </xdr:from>
    <xdr:ext cx="531299" cy="259045"/>
    <xdr:sp macro="" textlink="">
      <xdr:nvSpPr>
        <xdr:cNvPr id="88" name="テキスト ボックス 87"/>
        <xdr:cNvSpPr txBox="1"/>
      </xdr:nvSpPr>
      <xdr:spPr>
        <a:xfrm>
          <a:off x="0" y="55270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89" name="直線コネクタ 88"/>
        <xdr:cNvCxnSpPr/>
      </xdr:nvCxnSpPr>
      <xdr:spPr>
        <a:xfrm>
          <a:off x="0" y="521589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0" name="テキスト ボックス 89"/>
        <xdr:cNvSpPr txBox="1"/>
      </xdr:nvSpPr>
      <xdr:spPr>
        <a:xfrm>
          <a:off x="0" y="5077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1" name="【道路】&#10;一人当たり延長グラフ枠"/>
        <xdr:cNvSpPr/>
      </xdr:nvSpPr>
      <xdr:spPr>
        <a:xfrm>
          <a:off x="0" y="5215890"/>
          <a:ext cx="0" cy="223647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102489</xdr:rowOff>
    </xdr:from>
    <xdr:to>
      <xdr:col>15</xdr:col>
      <xdr:colOff>180340</xdr:colOff>
      <xdr:row>41</xdr:row>
      <xdr:rowOff>44653</xdr:rowOff>
    </xdr:to>
    <xdr:cxnSp macro="">
      <xdr:nvCxnSpPr>
        <xdr:cNvPr id="92" name="直線コネクタ 91"/>
        <xdr:cNvCxnSpPr/>
      </xdr:nvCxnSpPr>
      <xdr:spPr>
        <a:xfrm flipV="1">
          <a:off x="0" y="5802249"/>
          <a:ext cx="0" cy="1115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48480</xdr:rowOff>
    </xdr:from>
    <xdr:ext cx="469744" cy="259045"/>
    <xdr:sp macro="" textlink="">
      <xdr:nvSpPr>
        <xdr:cNvPr id="93" name="【道路】&#10;一人当たり延長最小値テキスト"/>
        <xdr:cNvSpPr txBox="1"/>
      </xdr:nvSpPr>
      <xdr:spPr>
        <a:xfrm>
          <a:off x="0" y="6921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1.940</a:t>
          </a:r>
          <a:endParaRPr kumimoji="1" lang="ja-JP" altLang="en-US" sz="1000" b="1">
            <a:latin typeface="ＭＳ Ｐゴシック"/>
          </a:endParaRPr>
        </a:p>
      </xdr:txBody>
    </xdr:sp>
    <xdr:clientData/>
  </xdr:oneCellAnchor>
  <xdr:twoCellAnchor>
    <xdr:from>
      <xdr:col>15</xdr:col>
      <xdr:colOff>92075</xdr:colOff>
      <xdr:row>41</xdr:row>
      <xdr:rowOff>44653</xdr:rowOff>
    </xdr:from>
    <xdr:to>
      <xdr:col>15</xdr:col>
      <xdr:colOff>269875</xdr:colOff>
      <xdr:row>41</xdr:row>
      <xdr:rowOff>44653</xdr:rowOff>
    </xdr:to>
    <xdr:cxnSp macro="">
      <xdr:nvCxnSpPr>
        <xdr:cNvPr id="94" name="直線コネクタ 93"/>
        <xdr:cNvCxnSpPr/>
      </xdr:nvCxnSpPr>
      <xdr:spPr>
        <a:xfrm>
          <a:off x="0" y="6917893"/>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33</xdr:row>
      <xdr:rowOff>49166</xdr:rowOff>
    </xdr:from>
    <xdr:ext cx="534377" cy="259045"/>
    <xdr:sp macro="" textlink="">
      <xdr:nvSpPr>
        <xdr:cNvPr id="95" name="【道路】&#10;一人当たり延長最大値テキスト"/>
        <xdr:cNvSpPr txBox="1"/>
      </xdr:nvSpPr>
      <xdr:spPr>
        <a:xfrm>
          <a:off x="0" y="5581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26.925</a:t>
          </a:r>
          <a:endParaRPr kumimoji="1" lang="ja-JP" altLang="en-US" sz="1000" b="1">
            <a:latin typeface="ＭＳ Ｐゴシック"/>
          </a:endParaRPr>
        </a:p>
      </xdr:txBody>
    </xdr:sp>
    <xdr:clientData/>
  </xdr:oneCellAnchor>
  <xdr:twoCellAnchor>
    <xdr:from>
      <xdr:col>15</xdr:col>
      <xdr:colOff>92075</xdr:colOff>
      <xdr:row>34</xdr:row>
      <xdr:rowOff>102489</xdr:rowOff>
    </xdr:from>
    <xdr:to>
      <xdr:col>15</xdr:col>
      <xdr:colOff>269875</xdr:colOff>
      <xdr:row>34</xdr:row>
      <xdr:rowOff>102489</xdr:rowOff>
    </xdr:to>
    <xdr:cxnSp macro="">
      <xdr:nvCxnSpPr>
        <xdr:cNvPr id="96" name="直線コネクタ 95"/>
        <xdr:cNvCxnSpPr/>
      </xdr:nvCxnSpPr>
      <xdr:spPr>
        <a:xfrm>
          <a:off x="0" y="5802249"/>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39</xdr:row>
      <xdr:rowOff>51422</xdr:rowOff>
    </xdr:from>
    <xdr:ext cx="469744" cy="259045"/>
    <xdr:sp macro="" textlink="">
      <xdr:nvSpPr>
        <xdr:cNvPr id="97" name="【道路】&#10;一人当たり延長平均値テキスト"/>
        <xdr:cNvSpPr txBox="1"/>
      </xdr:nvSpPr>
      <xdr:spPr>
        <a:xfrm>
          <a:off x="0" y="65893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7.709</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72995</xdr:rowOff>
    </xdr:from>
    <xdr:to>
      <xdr:col>15</xdr:col>
      <xdr:colOff>231775</xdr:colOff>
      <xdr:row>40</xdr:row>
      <xdr:rowOff>3145</xdr:rowOff>
    </xdr:to>
    <xdr:sp macro="" textlink="">
      <xdr:nvSpPr>
        <xdr:cNvPr id="98" name="フローチャート : 判断 97"/>
        <xdr:cNvSpPr/>
      </xdr:nvSpPr>
      <xdr:spPr>
        <a:xfrm>
          <a:off x="0" y="6610955"/>
          <a:ext cx="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39</xdr:row>
      <xdr:rowOff>107193</xdr:rowOff>
    </xdr:from>
    <xdr:to>
      <xdr:col>14</xdr:col>
      <xdr:colOff>79375</xdr:colOff>
      <xdr:row>40</xdr:row>
      <xdr:rowOff>37343</xdr:rowOff>
    </xdr:to>
    <xdr:sp macro="" textlink="">
      <xdr:nvSpPr>
        <xdr:cNvPr id="99" name="フローチャート : 判断 98"/>
        <xdr:cNvSpPr/>
      </xdr:nvSpPr>
      <xdr:spPr>
        <a:xfrm>
          <a:off x="0" y="6645153"/>
          <a:ext cx="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0" name="テキスト ボックス 99"/>
        <xdr:cNvSpPr txBox="1"/>
      </xdr:nvSpPr>
      <xdr:spPr>
        <a:xfrm>
          <a:off x="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1" name="テキスト ボックス 100"/>
        <xdr:cNvSpPr txBox="1"/>
      </xdr:nvSpPr>
      <xdr:spPr>
        <a:xfrm>
          <a:off x="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2" name="テキスト ボックス 101"/>
        <xdr:cNvSpPr txBox="1"/>
      </xdr:nvSpPr>
      <xdr:spPr>
        <a:xfrm>
          <a:off x="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3" name="テキスト ボックス 102"/>
        <xdr:cNvSpPr txBox="1"/>
      </xdr:nvSpPr>
      <xdr:spPr>
        <a:xfrm>
          <a:off x="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4" name="テキスト ボックス 103"/>
        <xdr:cNvSpPr txBox="1"/>
      </xdr:nvSpPr>
      <xdr:spPr>
        <a:xfrm>
          <a:off x="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40</xdr:row>
      <xdr:rowOff>72583</xdr:rowOff>
    </xdr:from>
    <xdr:to>
      <xdr:col>14</xdr:col>
      <xdr:colOff>79375</xdr:colOff>
      <xdr:row>41</xdr:row>
      <xdr:rowOff>2733</xdr:rowOff>
    </xdr:to>
    <xdr:sp macro="" textlink="">
      <xdr:nvSpPr>
        <xdr:cNvPr id="105" name="円/楕円 104"/>
        <xdr:cNvSpPr/>
      </xdr:nvSpPr>
      <xdr:spPr>
        <a:xfrm>
          <a:off x="0" y="6778183"/>
          <a:ext cx="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38</xdr:row>
      <xdr:rowOff>53870</xdr:rowOff>
    </xdr:from>
    <xdr:ext cx="469744" cy="259045"/>
    <xdr:sp macro="" textlink="">
      <xdr:nvSpPr>
        <xdr:cNvPr id="106" name="n_1aveValue【道路】&#10;一人当たり延長"/>
        <xdr:cNvSpPr txBox="1"/>
      </xdr:nvSpPr>
      <xdr:spPr>
        <a:xfrm>
          <a:off x="0" y="6424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6.961</a:t>
          </a:r>
          <a:endParaRPr kumimoji="1" lang="ja-JP" altLang="en-US" sz="1000" b="1">
            <a:solidFill>
              <a:srgbClr val="000080"/>
            </a:solidFill>
            <a:latin typeface="ＭＳ Ｐゴシック"/>
          </a:endParaRPr>
        </a:p>
      </xdr:txBody>
    </xdr:sp>
    <xdr:clientData/>
  </xdr:oneCellAnchor>
  <xdr:oneCellAnchor>
    <xdr:from>
      <xdr:col>13</xdr:col>
      <xdr:colOff>466802</xdr:colOff>
      <xdr:row>40</xdr:row>
      <xdr:rowOff>165310</xdr:rowOff>
    </xdr:from>
    <xdr:ext cx="469744" cy="259045"/>
    <xdr:sp macro="" textlink="">
      <xdr:nvSpPr>
        <xdr:cNvPr id="107" name="n_1mainValue【道路】&#10;一人当たり延長"/>
        <xdr:cNvSpPr txBox="1"/>
      </xdr:nvSpPr>
      <xdr:spPr>
        <a:xfrm>
          <a:off x="0" y="6870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3.968</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08" name="正方形/長方形 107"/>
        <xdr:cNvSpPr/>
      </xdr:nvSpPr>
      <xdr:spPr>
        <a:xfrm>
          <a:off x="0" y="7825740"/>
          <a:ext cx="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09" name="正方形/長方形 108"/>
        <xdr:cNvSpPr/>
      </xdr:nvSpPr>
      <xdr:spPr>
        <a:xfrm>
          <a:off x="0" y="8470900"/>
          <a:ext cx="0" cy="24638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0" name="正方形/長方形 109"/>
        <xdr:cNvSpPr/>
      </xdr:nvSpPr>
      <xdr:spPr>
        <a:xfrm>
          <a:off x="0" y="8670290"/>
          <a:ext cx="0" cy="24638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1" name="正方形/長方形 110"/>
        <xdr:cNvSpPr/>
      </xdr:nvSpPr>
      <xdr:spPr>
        <a:xfrm>
          <a:off x="0" y="8470900"/>
          <a:ext cx="0" cy="24638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2" name="正方形/長方形 111"/>
        <xdr:cNvSpPr/>
      </xdr:nvSpPr>
      <xdr:spPr>
        <a:xfrm>
          <a:off x="0" y="8670290"/>
          <a:ext cx="0" cy="24638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3" name="正方形/長方形 112"/>
        <xdr:cNvSpPr/>
      </xdr:nvSpPr>
      <xdr:spPr>
        <a:xfrm>
          <a:off x="0" y="8470900"/>
          <a:ext cx="0" cy="24638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4" name="正方形/長方形 113"/>
        <xdr:cNvSpPr/>
      </xdr:nvSpPr>
      <xdr:spPr>
        <a:xfrm>
          <a:off x="0" y="8670290"/>
          <a:ext cx="0" cy="24638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57.7</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5" name="正方形/長方形 114"/>
        <xdr:cNvSpPr/>
      </xdr:nvSpPr>
      <xdr:spPr>
        <a:xfrm>
          <a:off x="0" y="8942070"/>
          <a:ext cx="0" cy="223647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6" name="テキスト ボックス 115"/>
        <xdr:cNvSpPr txBox="1"/>
      </xdr:nvSpPr>
      <xdr:spPr>
        <a:xfrm>
          <a:off x="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7" name="直線コネクタ 116"/>
        <xdr:cNvCxnSpPr/>
      </xdr:nvCxnSpPr>
      <xdr:spPr>
        <a:xfrm>
          <a:off x="0" y="1117854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64</xdr:row>
      <xdr:rowOff>76200</xdr:rowOff>
    </xdr:from>
    <xdr:to>
      <xdr:col>7</xdr:col>
      <xdr:colOff>638175</xdr:colOff>
      <xdr:row>64</xdr:row>
      <xdr:rowOff>76200</xdr:rowOff>
    </xdr:to>
    <xdr:cxnSp macro="">
      <xdr:nvCxnSpPr>
        <xdr:cNvPr id="118" name="直線コネクタ 117"/>
        <xdr:cNvCxnSpPr/>
      </xdr:nvCxnSpPr>
      <xdr:spPr>
        <a:xfrm>
          <a:off x="0" y="1080516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63</xdr:row>
      <xdr:rowOff>105427</xdr:rowOff>
    </xdr:from>
    <xdr:ext cx="338939" cy="259045"/>
    <xdr:sp macro="" textlink="">
      <xdr:nvSpPr>
        <xdr:cNvPr id="119" name="テキスト ボックス 118"/>
        <xdr:cNvSpPr txBox="1"/>
      </xdr:nvSpPr>
      <xdr:spPr>
        <a:xfrm>
          <a:off x="0" y="1066674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0" name="直線コネクタ 119"/>
        <xdr:cNvCxnSpPr/>
      </xdr:nvCxnSpPr>
      <xdr:spPr>
        <a:xfrm>
          <a:off x="0" y="1043178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1" name="テキスト ボックス 120"/>
        <xdr:cNvSpPr txBox="1"/>
      </xdr:nvSpPr>
      <xdr:spPr>
        <a:xfrm>
          <a:off x="0"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2" name="直線コネクタ 121"/>
        <xdr:cNvCxnSpPr/>
      </xdr:nvCxnSpPr>
      <xdr:spPr>
        <a:xfrm>
          <a:off x="0" y="100584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3" name="テキスト ボックス 122"/>
        <xdr:cNvSpPr txBox="1"/>
      </xdr:nvSpPr>
      <xdr:spPr>
        <a:xfrm>
          <a:off x="0"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4" name="直線コネクタ 123"/>
        <xdr:cNvCxnSpPr/>
      </xdr:nvCxnSpPr>
      <xdr:spPr>
        <a:xfrm>
          <a:off x="0" y="968883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25" name="テキスト ボックス 124"/>
        <xdr:cNvSpPr txBox="1"/>
      </xdr:nvSpPr>
      <xdr:spPr>
        <a:xfrm>
          <a:off x="0"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26" name="直線コネクタ 125"/>
        <xdr:cNvCxnSpPr/>
      </xdr:nvCxnSpPr>
      <xdr:spPr>
        <a:xfrm>
          <a:off x="0" y="931545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27" name="テキスト ボックス 126"/>
        <xdr:cNvSpPr txBox="1"/>
      </xdr:nvSpPr>
      <xdr:spPr>
        <a:xfrm>
          <a:off x="0"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28" name="直線コネクタ 127"/>
        <xdr:cNvCxnSpPr/>
      </xdr:nvCxnSpPr>
      <xdr:spPr>
        <a:xfrm>
          <a:off x="0" y="894207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29" name="テキスト ボックス 128"/>
        <xdr:cNvSpPr txBox="1"/>
      </xdr:nvSpPr>
      <xdr:spPr>
        <a:xfrm>
          <a:off x="0"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0" name="【橋りょう・トンネル】&#10;有形固定資産減価償却率グラフ枠"/>
        <xdr:cNvSpPr/>
      </xdr:nvSpPr>
      <xdr:spPr>
        <a:xfrm>
          <a:off x="0" y="8942070"/>
          <a:ext cx="0" cy="223647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108585</xdr:rowOff>
    </xdr:from>
    <xdr:to>
      <xdr:col>6</xdr:col>
      <xdr:colOff>510540</xdr:colOff>
      <xdr:row>63</xdr:row>
      <xdr:rowOff>127635</xdr:rowOff>
    </xdr:to>
    <xdr:cxnSp macro="">
      <xdr:nvCxnSpPr>
        <xdr:cNvPr id="131" name="直線コネクタ 130"/>
        <xdr:cNvCxnSpPr/>
      </xdr:nvCxnSpPr>
      <xdr:spPr>
        <a:xfrm flipV="1">
          <a:off x="0" y="9328785"/>
          <a:ext cx="0" cy="136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131462</xdr:rowOff>
    </xdr:from>
    <xdr:ext cx="340478" cy="259045"/>
    <xdr:sp macro="" textlink="">
      <xdr:nvSpPr>
        <xdr:cNvPr id="132" name="【橋りょう・トンネル】&#10;有形固定資産減価償却率最小値テキスト"/>
        <xdr:cNvSpPr txBox="1"/>
      </xdr:nvSpPr>
      <xdr:spPr>
        <a:xfrm>
          <a:off x="0" y="1069278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a:t>
          </a:r>
          <a:endParaRPr kumimoji="1" lang="ja-JP" altLang="en-US" sz="1000" b="1">
            <a:latin typeface="ＭＳ Ｐゴシック"/>
          </a:endParaRPr>
        </a:p>
      </xdr:txBody>
    </xdr:sp>
    <xdr:clientData/>
  </xdr:oneCellAnchor>
  <xdr:twoCellAnchor>
    <xdr:from>
      <xdr:col>6</xdr:col>
      <xdr:colOff>422275</xdr:colOff>
      <xdr:row>63</xdr:row>
      <xdr:rowOff>127635</xdr:rowOff>
    </xdr:from>
    <xdr:to>
      <xdr:col>6</xdr:col>
      <xdr:colOff>600075</xdr:colOff>
      <xdr:row>63</xdr:row>
      <xdr:rowOff>127635</xdr:rowOff>
    </xdr:to>
    <xdr:cxnSp macro="">
      <xdr:nvCxnSpPr>
        <xdr:cNvPr id="133" name="直線コネクタ 132"/>
        <xdr:cNvCxnSpPr/>
      </xdr:nvCxnSpPr>
      <xdr:spPr>
        <a:xfrm>
          <a:off x="0" y="10688955"/>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55262</xdr:rowOff>
    </xdr:from>
    <xdr:ext cx="405111" cy="259045"/>
    <xdr:sp macro="" textlink="">
      <xdr:nvSpPr>
        <xdr:cNvPr id="134" name="【橋りょう・トンネル】&#10;有形固定資産減価償却率最大値テキスト"/>
        <xdr:cNvSpPr txBox="1"/>
      </xdr:nvSpPr>
      <xdr:spPr>
        <a:xfrm>
          <a:off x="0" y="9107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79.3</a:t>
          </a:r>
          <a:endParaRPr kumimoji="1" lang="ja-JP" altLang="en-US" sz="1000" b="1">
            <a:latin typeface="ＭＳ Ｐゴシック"/>
          </a:endParaRPr>
        </a:p>
      </xdr:txBody>
    </xdr:sp>
    <xdr:clientData/>
  </xdr:oneCellAnchor>
  <xdr:twoCellAnchor>
    <xdr:from>
      <xdr:col>6</xdr:col>
      <xdr:colOff>422275</xdr:colOff>
      <xdr:row>55</xdr:row>
      <xdr:rowOff>108585</xdr:rowOff>
    </xdr:from>
    <xdr:to>
      <xdr:col>6</xdr:col>
      <xdr:colOff>600075</xdr:colOff>
      <xdr:row>55</xdr:row>
      <xdr:rowOff>108585</xdr:rowOff>
    </xdr:to>
    <xdr:cxnSp macro="">
      <xdr:nvCxnSpPr>
        <xdr:cNvPr id="135" name="直線コネクタ 134"/>
        <xdr:cNvCxnSpPr/>
      </xdr:nvCxnSpPr>
      <xdr:spPr>
        <a:xfrm>
          <a:off x="0" y="9328785"/>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47642</xdr:rowOff>
    </xdr:from>
    <xdr:ext cx="405111" cy="259045"/>
    <xdr:sp macro="" textlink="">
      <xdr:nvSpPr>
        <xdr:cNvPr id="136" name="【橋りょう・トンネル】&#10;有形固定資産減価償却率平均値テキスト"/>
        <xdr:cNvSpPr txBox="1"/>
      </xdr:nvSpPr>
      <xdr:spPr>
        <a:xfrm>
          <a:off x="0" y="97707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51.7</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69215</xdr:rowOff>
    </xdr:from>
    <xdr:to>
      <xdr:col>6</xdr:col>
      <xdr:colOff>561975</xdr:colOff>
      <xdr:row>58</xdr:row>
      <xdr:rowOff>170815</xdr:rowOff>
    </xdr:to>
    <xdr:sp macro="" textlink="">
      <xdr:nvSpPr>
        <xdr:cNvPr id="137" name="フローチャート : 判断 136"/>
        <xdr:cNvSpPr/>
      </xdr:nvSpPr>
      <xdr:spPr>
        <a:xfrm>
          <a:off x="0" y="9792335"/>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58</xdr:row>
      <xdr:rowOff>93980</xdr:rowOff>
    </xdr:from>
    <xdr:to>
      <xdr:col>5</xdr:col>
      <xdr:colOff>409575</xdr:colOff>
      <xdr:row>59</xdr:row>
      <xdr:rowOff>24130</xdr:rowOff>
    </xdr:to>
    <xdr:sp macro="" textlink="">
      <xdr:nvSpPr>
        <xdr:cNvPr id="138" name="フローチャート : 判断 137"/>
        <xdr:cNvSpPr/>
      </xdr:nvSpPr>
      <xdr:spPr>
        <a:xfrm>
          <a:off x="0" y="9817100"/>
          <a:ext cx="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39" name="テキスト ボックス 138"/>
        <xdr:cNvSpPr txBox="1"/>
      </xdr:nvSpPr>
      <xdr:spPr>
        <a:xfrm>
          <a:off x="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0" name="テキスト ボックス 139"/>
        <xdr:cNvSpPr txBox="1"/>
      </xdr:nvSpPr>
      <xdr:spPr>
        <a:xfrm>
          <a:off x="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1" name="テキスト ボックス 140"/>
        <xdr:cNvSpPr txBox="1"/>
      </xdr:nvSpPr>
      <xdr:spPr>
        <a:xfrm>
          <a:off x="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2" name="テキスト ボックス 141"/>
        <xdr:cNvSpPr txBox="1"/>
      </xdr:nvSpPr>
      <xdr:spPr>
        <a:xfrm>
          <a:off x="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3" name="テキスト ボックス 142"/>
        <xdr:cNvSpPr txBox="1"/>
      </xdr:nvSpPr>
      <xdr:spPr>
        <a:xfrm>
          <a:off x="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59</xdr:row>
      <xdr:rowOff>635</xdr:rowOff>
    </xdr:from>
    <xdr:to>
      <xdr:col>5</xdr:col>
      <xdr:colOff>409575</xdr:colOff>
      <xdr:row>59</xdr:row>
      <xdr:rowOff>102235</xdr:rowOff>
    </xdr:to>
    <xdr:sp macro="" textlink="">
      <xdr:nvSpPr>
        <xdr:cNvPr id="144" name="円/楕円 143"/>
        <xdr:cNvSpPr/>
      </xdr:nvSpPr>
      <xdr:spPr>
        <a:xfrm>
          <a:off x="0" y="9891395"/>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57</xdr:row>
      <xdr:rowOff>40657</xdr:rowOff>
    </xdr:from>
    <xdr:ext cx="405111" cy="259045"/>
    <xdr:sp macro="" textlink="">
      <xdr:nvSpPr>
        <xdr:cNvPr id="145" name="n_1aveValue【橋りょう・トンネル】&#10;有形固定資産減価償却率"/>
        <xdr:cNvSpPr txBox="1"/>
      </xdr:nvSpPr>
      <xdr:spPr>
        <a:xfrm>
          <a:off x="0" y="959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50.4</a:t>
          </a:r>
          <a:endParaRPr kumimoji="1" lang="ja-JP" altLang="en-US" sz="1000" b="1">
            <a:solidFill>
              <a:srgbClr val="000080"/>
            </a:solidFill>
            <a:latin typeface="ＭＳ Ｐゴシック"/>
          </a:endParaRPr>
        </a:p>
      </xdr:txBody>
    </xdr:sp>
    <xdr:clientData/>
  </xdr:oneCellAnchor>
  <xdr:oneCellAnchor>
    <xdr:from>
      <xdr:col>5</xdr:col>
      <xdr:colOff>143518</xdr:colOff>
      <xdr:row>59</xdr:row>
      <xdr:rowOff>93362</xdr:rowOff>
    </xdr:from>
    <xdr:ext cx="405111" cy="259045"/>
    <xdr:sp macro="" textlink="">
      <xdr:nvSpPr>
        <xdr:cNvPr id="146" name="n_1mainValue【橋りょう・トンネル】&#10;有形固定資産減価償却率"/>
        <xdr:cNvSpPr txBox="1"/>
      </xdr:nvSpPr>
      <xdr:spPr>
        <a:xfrm>
          <a:off x="0" y="9984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46.3</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47" name="正方形/長方形 146"/>
        <xdr:cNvSpPr/>
      </xdr:nvSpPr>
      <xdr:spPr>
        <a:xfrm>
          <a:off x="0" y="7825740"/>
          <a:ext cx="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48" name="正方形/長方形 147"/>
        <xdr:cNvSpPr/>
      </xdr:nvSpPr>
      <xdr:spPr>
        <a:xfrm>
          <a:off x="0" y="8470900"/>
          <a:ext cx="0" cy="24638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49" name="正方形/長方形 148"/>
        <xdr:cNvSpPr/>
      </xdr:nvSpPr>
      <xdr:spPr>
        <a:xfrm>
          <a:off x="0" y="8670290"/>
          <a:ext cx="0" cy="24638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0" name="正方形/長方形 149"/>
        <xdr:cNvSpPr/>
      </xdr:nvSpPr>
      <xdr:spPr>
        <a:xfrm>
          <a:off x="0" y="8470900"/>
          <a:ext cx="0" cy="24638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1" name="正方形/長方形 150"/>
        <xdr:cNvSpPr/>
      </xdr:nvSpPr>
      <xdr:spPr>
        <a:xfrm>
          <a:off x="0" y="8670290"/>
          <a:ext cx="0" cy="24638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2" name="正方形/長方形 151"/>
        <xdr:cNvSpPr/>
      </xdr:nvSpPr>
      <xdr:spPr>
        <a:xfrm>
          <a:off x="0" y="8470900"/>
          <a:ext cx="0" cy="24638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3" name="正方形/長方形 152"/>
        <xdr:cNvSpPr/>
      </xdr:nvSpPr>
      <xdr:spPr>
        <a:xfrm>
          <a:off x="0" y="8670290"/>
          <a:ext cx="0" cy="24638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92,061</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4" name="正方形/長方形 153"/>
        <xdr:cNvSpPr/>
      </xdr:nvSpPr>
      <xdr:spPr>
        <a:xfrm>
          <a:off x="0" y="8942070"/>
          <a:ext cx="0" cy="223647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5" name="テキスト ボックス 154"/>
        <xdr:cNvSpPr txBox="1"/>
      </xdr:nvSpPr>
      <xdr:spPr>
        <a:xfrm>
          <a:off x="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6" name="直線コネクタ 155"/>
        <xdr:cNvCxnSpPr/>
      </xdr:nvCxnSpPr>
      <xdr:spPr>
        <a:xfrm>
          <a:off x="0" y="1117854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57" name="直線コネクタ 156"/>
        <xdr:cNvCxnSpPr/>
      </xdr:nvCxnSpPr>
      <xdr:spPr>
        <a:xfrm>
          <a:off x="0" y="1080516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58" name="テキスト ボックス 157"/>
        <xdr:cNvSpPr txBox="1"/>
      </xdr:nvSpPr>
      <xdr:spPr>
        <a:xfrm>
          <a:off x="0" y="106667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59" name="直線コネクタ 158"/>
        <xdr:cNvCxnSpPr/>
      </xdr:nvCxnSpPr>
      <xdr:spPr>
        <a:xfrm>
          <a:off x="0" y="1043178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60" name="テキスト ボックス 159"/>
        <xdr:cNvSpPr txBox="1"/>
      </xdr:nvSpPr>
      <xdr:spPr>
        <a:xfrm>
          <a:off x="0" y="102933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1" name="直線コネクタ 160"/>
        <xdr:cNvCxnSpPr/>
      </xdr:nvCxnSpPr>
      <xdr:spPr>
        <a:xfrm>
          <a:off x="0" y="100584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62" name="テキスト ボックス 161"/>
        <xdr:cNvSpPr txBox="1"/>
      </xdr:nvSpPr>
      <xdr:spPr>
        <a:xfrm>
          <a:off x="0" y="99199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3" name="直線コネクタ 162"/>
        <xdr:cNvCxnSpPr/>
      </xdr:nvCxnSpPr>
      <xdr:spPr>
        <a:xfrm>
          <a:off x="0" y="968883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64" name="テキスト ボックス 163"/>
        <xdr:cNvSpPr txBox="1"/>
      </xdr:nvSpPr>
      <xdr:spPr>
        <a:xfrm>
          <a:off x="0" y="95504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5" name="直線コネクタ 164"/>
        <xdr:cNvCxnSpPr/>
      </xdr:nvCxnSpPr>
      <xdr:spPr>
        <a:xfrm>
          <a:off x="0" y="931545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124477</xdr:rowOff>
    </xdr:from>
    <xdr:ext cx="685572" cy="259045"/>
    <xdr:sp macro="" textlink="">
      <xdr:nvSpPr>
        <xdr:cNvPr id="166" name="テキスト ボックス 165"/>
        <xdr:cNvSpPr txBox="1"/>
      </xdr:nvSpPr>
      <xdr:spPr>
        <a:xfrm>
          <a:off x="0" y="917703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7" name="直線コネクタ 166"/>
        <xdr:cNvCxnSpPr/>
      </xdr:nvCxnSpPr>
      <xdr:spPr>
        <a:xfrm>
          <a:off x="0" y="894207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68" name="テキスト ボックス 167"/>
        <xdr:cNvSpPr txBox="1"/>
      </xdr:nvSpPr>
      <xdr:spPr>
        <a:xfrm>
          <a:off x="0" y="880365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69" name="【橋りょう・トンネル】&#10;一人当たり有形固定資産（償却資産）額グラフ枠"/>
        <xdr:cNvSpPr/>
      </xdr:nvSpPr>
      <xdr:spPr>
        <a:xfrm>
          <a:off x="0" y="8942070"/>
          <a:ext cx="0" cy="223647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153178</xdr:rowOff>
    </xdr:from>
    <xdr:to>
      <xdr:col>15</xdr:col>
      <xdr:colOff>180340</xdr:colOff>
      <xdr:row>64</xdr:row>
      <xdr:rowOff>73709</xdr:rowOff>
    </xdr:to>
    <xdr:cxnSp macro="">
      <xdr:nvCxnSpPr>
        <xdr:cNvPr id="170" name="直線コネクタ 169"/>
        <xdr:cNvCxnSpPr/>
      </xdr:nvCxnSpPr>
      <xdr:spPr>
        <a:xfrm flipV="1">
          <a:off x="0" y="9541018"/>
          <a:ext cx="0" cy="1261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77536</xdr:rowOff>
    </xdr:from>
    <xdr:ext cx="469744" cy="259045"/>
    <xdr:sp macro="" textlink="">
      <xdr:nvSpPr>
        <xdr:cNvPr id="171" name="【橋りょう・トンネル】&#10;一人当たり有形固定資産（償却資産）額最小値テキスト"/>
        <xdr:cNvSpPr txBox="1"/>
      </xdr:nvSpPr>
      <xdr:spPr>
        <a:xfrm>
          <a:off x="0" y="10806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1,961</a:t>
          </a:r>
          <a:endParaRPr kumimoji="1" lang="ja-JP" altLang="en-US" sz="1000" b="1">
            <a:latin typeface="ＭＳ Ｐゴシック"/>
          </a:endParaRPr>
        </a:p>
      </xdr:txBody>
    </xdr:sp>
    <xdr:clientData/>
  </xdr:oneCellAnchor>
  <xdr:twoCellAnchor>
    <xdr:from>
      <xdr:col>15</xdr:col>
      <xdr:colOff>92075</xdr:colOff>
      <xdr:row>64</xdr:row>
      <xdr:rowOff>73709</xdr:rowOff>
    </xdr:from>
    <xdr:to>
      <xdr:col>15</xdr:col>
      <xdr:colOff>269875</xdr:colOff>
      <xdr:row>64</xdr:row>
      <xdr:rowOff>73709</xdr:rowOff>
    </xdr:to>
    <xdr:cxnSp macro="">
      <xdr:nvCxnSpPr>
        <xdr:cNvPr id="172" name="直線コネクタ 171"/>
        <xdr:cNvCxnSpPr/>
      </xdr:nvCxnSpPr>
      <xdr:spPr>
        <a:xfrm>
          <a:off x="0" y="10802669"/>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99855</xdr:rowOff>
    </xdr:from>
    <xdr:ext cx="690189" cy="259045"/>
    <xdr:sp macro="" textlink="">
      <xdr:nvSpPr>
        <xdr:cNvPr id="173" name="【橋りょう・トンネル】&#10;一人当たり有形固定資産（償却資産）額最大値テキスト"/>
        <xdr:cNvSpPr txBox="1"/>
      </xdr:nvSpPr>
      <xdr:spPr>
        <a:xfrm>
          <a:off x="0" y="93200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1,019,387</a:t>
          </a:r>
          <a:endParaRPr kumimoji="1" lang="ja-JP" altLang="en-US" sz="1000" b="1">
            <a:latin typeface="ＭＳ Ｐゴシック"/>
          </a:endParaRPr>
        </a:p>
      </xdr:txBody>
    </xdr:sp>
    <xdr:clientData/>
  </xdr:oneCellAnchor>
  <xdr:twoCellAnchor>
    <xdr:from>
      <xdr:col>15</xdr:col>
      <xdr:colOff>92075</xdr:colOff>
      <xdr:row>56</xdr:row>
      <xdr:rowOff>153178</xdr:rowOff>
    </xdr:from>
    <xdr:to>
      <xdr:col>15</xdr:col>
      <xdr:colOff>269875</xdr:colOff>
      <xdr:row>56</xdr:row>
      <xdr:rowOff>153178</xdr:rowOff>
    </xdr:to>
    <xdr:cxnSp macro="">
      <xdr:nvCxnSpPr>
        <xdr:cNvPr id="174" name="直線コネクタ 173"/>
        <xdr:cNvCxnSpPr/>
      </xdr:nvCxnSpPr>
      <xdr:spPr>
        <a:xfrm>
          <a:off x="0" y="9541018"/>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62</xdr:row>
      <xdr:rowOff>168951</xdr:rowOff>
    </xdr:from>
    <xdr:ext cx="599010" cy="259045"/>
    <xdr:sp macro="" textlink="">
      <xdr:nvSpPr>
        <xdr:cNvPr id="175" name="【橋りょう・トンネル】&#10;一人当たり有形固定資産（償却資産）額平均値テキスト"/>
        <xdr:cNvSpPr txBox="1"/>
      </xdr:nvSpPr>
      <xdr:spPr>
        <a:xfrm>
          <a:off x="0" y="105626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139,981</a:t>
          </a:r>
          <a:endParaRPr kumimoji="1" lang="ja-JP" altLang="en-US" sz="1000" b="1">
            <a:solidFill>
              <a:srgbClr val="000080"/>
            </a:solidFill>
            <a:latin typeface="ＭＳ Ｐゴシック"/>
          </a:endParaRPr>
        </a:p>
      </xdr:txBody>
    </xdr:sp>
    <xdr:clientData/>
  </xdr:oneCellAnchor>
  <xdr:twoCellAnchor>
    <xdr:from>
      <xdr:col>15</xdr:col>
      <xdr:colOff>130175</xdr:colOff>
      <xdr:row>63</xdr:row>
      <xdr:rowOff>19074</xdr:rowOff>
    </xdr:from>
    <xdr:to>
      <xdr:col>15</xdr:col>
      <xdr:colOff>231775</xdr:colOff>
      <xdr:row>63</xdr:row>
      <xdr:rowOff>120674</xdr:rowOff>
    </xdr:to>
    <xdr:sp macro="" textlink="">
      <xdr:nvSpPr>
        <xdr:cNvPr id="176" name="フローチャート : 判断 175"/>
        <xdr:cNvSpPr/>
      </xdr:nvSpPr>
      <xdr:spPr>
        <a:xfrm>
          <a:off x="0" y="10580394"/>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63</xdr:row>
      <xdr:rowOff>54111</xdr:rowOff>
    </xdr:from>
    <xdr:to>
      <xdr:col>14</xdr:col>
      <xdr:colOff>79375</xdr:colOff>
      <xdr:row>63</xdr:row>
      <xdr:rowOff>155711</xdr:rowOff>
    </xdr:to>
    <xdr:sp macro="" textlink="">
      <xdr:nvSpPr>
        <xdr:cNvPr id="177" name="フローチャート : 判断 176"/>
        <xdr:cNvSpPr/>
      </xdr:nvSpPr>
      <xdr:spPr>
        <a:xfrm>
          <a:off x="0" y="10615431"/>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78" name="テキスト ボックス 177"/>
        <xdr:cNvSpPr txBox="1"/>
      </xdr:nvSpPr>
      <xdr:spPr>
        <a:xfrm>
          <a:off x="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79" name="テキスト ボックス 178"/>
        <xdr:cNvSpPr txBox="1"/>
      </xdr:nvSpPr>
      <xdr:spPr>
        <a:xfrm>
          <a:off x="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0" name="テキスト ボックス 179"/>
        <xdr:cNvSpPr txBox="1"/>
      </xdr:nvSpPr>
      <xdr:spPr>
        <a:xfrm>
          <a:off x="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1" name="テキスト ボックス 180"/>
        <xdr:cNvSpPr txBox="1"/>
      </xdr:nvSpPr>
      <xdr:spPr>
        <a:xfrm>
          <a:off x="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2" name="テキスト ボックス 181"/>
        <xdr:cNvSpPr txBox="1"/>
      </xdr:nvSpPr>
      <xdr:spPr>
        <a:xfrm>
          <a:off x="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63</xdr:row>
      <xdr:rowOff>131828</xdr:rowOff>
    </xdr:from>
    <xdr:to>
      <xdr:col>14</xdr:col>
      <xdr:colOff>79375</xdr:colOff>
      <xdr:row>64</xdr:row>
      <xdr:rowOff>61978</xdr:rowOff>
    </xdr:to>
    <xdr:sp macro="" textlink="">
      <xdr:nvSpPr>
        <xdr:cNvPr id="183" name="円/楕円 182"/>
        <xdr:cNvSpPr/>
      </xdr:nvSpPr>
      <xdr:spPr>
        <a:xfrm>
          <a:off x="0" y="10693148"/>
          <a:ext cx="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62</xdr:row>
      <xdr:rowOff>788</xdr:rowOff>
    </xdr:from>
    <xdr:ext cx="599010" cy="259045"/>
    <xdr:sp macro="" textlink="">
      <xdr:nvSpPr>
        <xdr:cNvPr id="184" name="n_1aveValue【橋りょう・トンネル】&#10;一人当たり有形固定資産（償却資産）額"/>
        <xdr:cNvSpPr txBox="1"/>
      </xdr:nvSpPr>
      <xdr:spPr>
        <a:xfrm>
          <a:off x="0" y="10394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112,393</a:t>
          </a:r>
          <a:endParaRPr kumimoji="1" lang="ja-JP" altLang="en-US" sz="1000" b="1">
            <a:solidFill>
              <a:srgbClr val="000080"/>
            </a:solidFill>
            <a:latin typeface="ＭＳ Ｐゴシック"/>
          </a:endParaRPr>
        </a:p>
      </xdr:txBody>
    </xdr:sp>
    <xdr:clientData/>
  </xdr:oneCellAnchor>
  <xdr:oneCellAnchor>
    <xdr:from>
      <xdr:col>13</xdr:col>
      <xdr:colOff>434486</xdr:colOff>
      <xdr:row>64</xdr:row>
      <xdr:rowOff>53105</xdr:rowOff>
    </xdr:from>
    <xdr:ext cx="534377" cy="259045"/>
    <xdr:sp macro="" textlink="">
      <xdr:nvSpPr>
        <xdr:cNvPr id="185" name="n_1mainValue【橋りょう・トンネル】&#10;一人当たり有形固定資産（償却資産）額"/>
        <xdr:cNvSpPr txBox="1"/>
      </xdr:nvSpPr>
      <xdr:spPr>
        <a:xfrm>
          <a:off x="0" y="10782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51,198</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6" name="正方形/長方形 185"/>
        <xdr:cNvSpPr/>
      </xdr:nvSpPr>
      <xdr:spPr>
        <a:xfrm>
          <a:off x="0" y="11551920"/>
          <a:ext cx="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7" name="正方形/長方形 186"/>
        <xdr:cNvSpPr/>
      </xdr:nvSpPr>
      <xdr:spPr>
        <a:xfrm>
          <a:off x="0" y="12197080"/>
          <a:ext cx="0" cy="24638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8" name="正方形/長方形 187"/>
        <xdr:cNvSpPr/>
      </xdr:nvSpPr>
      <xdr:spPr>
        <a:xfrm>
          <a:off x="0" y="12396470"/>
          <a:ext cx="0" cy="24638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89" name="正方形/長方形 188"/>
        <xdr:cNvSpPr/>
      </xdr:nvSpPr>
      <xdr:spPr>
        <a:xfrm>
          <a:off x="0" y="12197080"/>
          <a:ext cx="0" cy="24638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0" name="正方形/長方形 189"/>
        <xdr:cNvSpPr/>
      </xdr:nvSpPr>
      <xdr:spPr>
        <a:xfrm>
          <a:off x="0" y="12396470"/>
          <a:ext cx="0" cy="24638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1" name="正方形/長方形 190"/>
        <xdr:cNvSpPr/>
      </xdr:nvSpPr>
      <xdr:spPr>
        <a:xfrm>
          <a:off x="0" y="12197080"/>
          <a:ext cx="0" cy="24638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2" name="正方形/長方形 191"/>
        <xdr:cNvSpPr/>
      </xdr:nvSpPr>
      <xdr:spPr>
        <a:xfrm>
          <a:off x="0" y="12396470"/>
          <a:ext cx="0" cy="24638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60.2</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3" name="正方形/長方形 192"/>
        <xdr:cNvSpPr/>
      </xdr:nvSpPr>
      <xdr:spPr>
        <a:xfrm>
          <a:off x="0" y="12668250"/>
          <a:ext cx="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68</xdr:row>
      <xdr:rowOff>152400</xdr:rowOff>
    </xdr:from>
    <xdr:to>
      <xdr:col>16</xdr:col>
      <xdr:colOff>346075</xdr:colOff>
      <xdr:row>72</xdr:row>
      <xdr:rowOff>101600</xdr:rowOff>
    </xdr:to>
    <xdr:sp macro="" textlink="">
      <xdr:nvSpPr>
        <xdr:cNvPr id="194" name="正方形/長方形 193"/>
        <xdr:cNvSpPr/>
      </xdr:nvSpPr>
      <xdr:spPr>
        <a:xfrm>
          <a:off x="0" y="11551920"/>
          <a:ext cx="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95" name="正方形/長方形 194"/>
        <xdr:cNvSpPr/>
      </xdr:nvSpPr>
      <xdr:spPr>
        <a:xfrm>
          <a:off x="0" y="12197080"/>
          <a:ext cx="0" cy="24638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96" name="正方形/長方形 195"/>
        <xdr:cNvSpPr/>
      </xdr:nvSpPr>
      <xdr:spPr>
        <a:xfrm>
          <a:off x="0" y="12396470"/>
          <a:ext cx="0" cy="24638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97" name="正方形/長方形 196"/>
        <xdr:cNvSpPr/>
      </xdr:nvSpPr>
      <xdr:spPr>
        <a:xfrm>
          <a:off x="0" y="12197080"/>
          <a:ext cx="0" cy="24638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98" name="正方形/長方形 197"/>
        <xdr:cNvSpPr/>
      </xdr:nvSpPr>
      <xdr:spPr>
        <a:xfrm>
          <a:off x="0" y="12396470"/>
          <a:ext cx="0" cy="24638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199" name="正方形/長方形 198"/>
        <xdr:cNvSpPr/>
      </xdr:nvSpPr>
      <xdr:spPr>
        <a:xfrm>
          <a:off x="0" y="12197080"/>
          <a:ext cx="0" cy="24638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00" name="正方形/長方形 199"/>
        <xdr:cNvSpPr/>
      </xdr:nvSpPr>
      <xdr:spPr>
        <a:xfrm>
          <a:off x="0" y="12396470"/>
          <a:ext cx="0" cy="24638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1.267</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01" name="正方形/長方形 200"/>
        <xdr:cNvSpPr/>
      </xdr:nvSpPr>
      <xdr:spPr>
        <a:xfrm>
          <a:off x="0" y="12668250"/>
          <a:ext cx="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91</xdr:row>
      <xdr:rowOff>19050</xdr:rowOff>
    </xdr:from>
    <xdr:to>
      <xdr:col>7</xdr:col>
      <xdr:colOff>676275</xdr:colOff>
      <xdr:row>94</xdr:row>
      <xdr:rowOff>139700</xdr:rowOff>
    </xdr:to>
    <xdr:sp macro="" textlink="">
      <xdr:nvSpPr>
        <xdr:cNvPr id="202" name="正方形/長方形 201"/>
        <xdr:cNvSpPr/>
      </xdr:nvSpPr>
      <xdr:spPr>
        <a:xfrm>
          <a:off x="0" y="15274290"/>
          <a:ext cx="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03" name="正方形/長方形 202"/>
        <xdr:cNvSpPr/>
      </xdr:nvSpPr>
      <xdr:spPr>
        <a:xfrm>
          <a:off x="0" y="15923260"/>
          <a:ext cx="0" cy="24638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04" name="正方形/長方形 203"/>
        <xdr:cNvSpPr/>
      </xdr:nvSpPr>
      <xdr:spPr>
        <a:xfrm>
          <a:off x="0" y="16118840"/>
          <a:ext cx="0" cy="25019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05" name="正方形/長方形 204"/>
        <xdr:cNvSpPr/>
      </xdr:nvSpPr>
      <xdr:spPr>
        <a:xfrm>
          <a:off x="0" y="15923260"/>
          <a:ext cx="0" cy="24638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06" name="正方形/長方形 205"/>
        <xdr:cNvSpPr/>
      </xdr:nvSpPr>
      <xdr:spPr>
        <a:xfrm>
          <a:off x="0" y="16118840"/>
          <a:ext cx="0" cy="25019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07" name="正方形/長方形 206"/>
        <xdr:cNvSpPr/>
      </xdr:nvSpPr>
      <xdr:spPr>
        <a:xfrm>
          <a:off x="0" y="15923260"/>
          <a:ext cx="0" cy="24638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08" name="正方形/長方形 207"/>
        <xdr:cNvSpPr/>
      </xdr:nvSpPr>
      <xdr:spPr>
        <a:xfrm>
          <a:off x="0" y="16118840"/>
          <a:ext cx="0" cy="25019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09" name="正方形/長方形 208"/>
        <xdr:cNvSpPr/>
      </xdr:nvSpPr>
      <xdr:spPr>
        <a:xfrm>
          <a:off x="0" y="16394430"/>
          <a:ext cx="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10" name="正方形/長方形 209"/>
        <xdr:cNvSpPr/>
      </xdr:nvSpPr>
      <xdr:spPr>
        <a:xfrm>
          <a:off x="0" y="15274290"/>
          <a:ext cx="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11" name="正方形/長方形 210"/>
        <xdr:cNvSpPr/>
      </xdr:nvSpPr>
      <xdr:spPr>
        <a:xfrm>
          <a:off x="0" y="15923260"/>
          <a:ext cx="0" cy="24638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12" name="正方形/長方形 211"/>
        <xdr:cNvSpPr/>
      </xdr:nvSpPr>
      <xdr:spPr>
        <a:xfrm>
          <a:off x="0" y="16118840"/>
          <a:ext cx="0" cy="25019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13" name="正方形/長方形 212"/>
        <xdr:cNvSpPr/>
      </xdr:nvSpPr>
      <xdr:spPr>
        <a:xfrm>
          <a:off x="0" y="15923260"/>
          <a:ext cx="0" cy="24638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14" name="正方形/長方形 213"/>
        <xdr:cNvSpPr/>
      </xdr:nvSpPr>
      <xdr:spPr>
        <a:xfrm>
          <a:off x="0" y="16118840"/>
          <a:ext cx="0" cy="25019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15" name="正方形/長方形 214"/>
        <xdr:cNvSpPr/>
      </xdr:nvSpPr>
      <xdr:spPr>
        <a:xfrm>
          <a:off x="0" y="15923260"/>
          <a:ext cx="0" cy="24638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16" name="正方形/長方形 215"/>
        <xdr:cNvSpPr/>
      </xdr:nvSpPr>
      <xdr:spPr>
        <a:xfrm>
          <a:off x="0" y="16118840"/>
          <a:ext cx="0" cy="25019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24,132</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17" name="正方形/長方形 216"/>
        <xdr:cNvSpPr/>
      </xdr:nvSpPr>
      <xdr:spPr>
        <a:xfrm>
          <a:off x="0" y="16394430"/>
          <a:ext cx="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18" name="正方形/長方形 217"/>
        <xdr:cNvSpPr/>
      </xdr:nvSpPr>
      <xdr:spPr>
        <a:xfrm>
          <a:off x="0" y="4099560"/>
          <a:ext cx="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19" name="正方形/長方形 218"/>
        <xdr:cNvSpPr/>
      </xdr:nvSpPr>
      <xdr:spPr>
        <a:xfrm>
          <a:off x="0" y="4744720"/>
          <a:ext cx="0" cy="25019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20" name="正方形/長方形 219"/>
        <xdr:cNvSpPr/>
      </xdr:nvSpPr>
      <xdr:spPr>
        <a:xfrm>
          <a:off x="0" y="4944110"/>
          <a:ext cx="0" cy="25019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21" name="正方形/長方形 220"/>
        <xdr:cNvSpPr/>
      </xdr:nvSpPr>
      <xdr:spPr>
        <a:xfrm>
          <a:off x="0" y="4744720"/>
          <a:ext cx="0" cy="25019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22" name="正方形/長方形 221"/>
        <xdr:cNvSpPr/>
      </xdr:nvSpPr>
      <xdr:spPr>
        <a:xfrm>
          <a:off x="0" y="4944110"/>
          <a:ext cx="0" cy="25019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23" name="正方形/長方形 222"/>
        <xdr:cNvSpPr/>
      </xdr:nvSpPr>
      <xdr:spPr>
        <a:xfrm>
          <a:off x="0" y="4744720"/>
          <a:ext cx="0" cy="25019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24" name="正方形/長方形 223"/>
        <xdr:cNvSpPr/>
      </xdr:nvSpPr>
      <xdr:spPr>
        <a:xfrm>
          <a:off x="0" y="4944110"/>
          <a:ext cx="0" cy="25019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57.0</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25" name="正方形/長方形 224"/>
        <xdr:cNvSpPr/>
      </xdr:nvSpPr>
      <xdr:spPr>
        <a:xfrm>
          <a:off x="0" y="5215890"/>
          <a:ext cx="0" cy="223647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26" name="テキスト ボックス 225"/>
        <xdr:cNvSpPr txBox="1"/>
      </xdr:nvSpPr>
      <xdr:spPr>
        <a:xfrm>
          <a:off x="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27" name="直線コネクタ 226"/>
        <xdr:cNvCxnSpPr/>
      </xdr:nvCxnSpPr>
      <xdr:spPr>
        <a:xfrm>
          <a:off x="0" y="745236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228" name="テキスト ボックス 227"/>
        <xdr:cNvSpPr txBox="1"/>
      </xdr:nvSpPr>
      <xdr:spPr>
        <a:xfrm>
          <a:off x="0" y="731394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229" name="直線コネクタ 228"/>
        <xdr:cNvCxnSpPr/>
      </xdr:nvCxnSpPr>
      <xdr:spPr>
        <a:xfrm>
          <a:off x="0" y="707898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230" name="テキスト ボックス 229"/>
        <xdr:cNvSpPr txBox="1"/>
      </xdr:nvSpPr>
      <xdr:spPr>
        <a:xfrm>
          <a:off x="0" y="69405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231" name="直線コネクタ 230"/>
        <xdr:cNvCxnSpPr/>
      </xdr:nvCxnSpPr>
      <xdr:spPr>
        <a:xfrm>
          <a:off x="0" y="67056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232" name="テキスト ボックス 231"/>
        <xdr:cNvSpPr txBox="1"/>
      </xdr:nvSpPr>
      <xdr:spPr>
        <a:xfrm>
          <a:off x="0"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233" name="直線コネクタ 232"/>
        <xdr:cNvCxnSpPr/>
      </xdr:nvCxnSpPr>
      <xdr:spPr>
        <a:xfrm>
          <a:off x="0" y="633603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234" name="テキスト ボックス 233"/>
        <xdr:cNvSpPr txBox="1"/>
      </xdr:nvSpPr>
      <xdr:spPr>
        <a:xfrm>
          <a:off x="0"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235" name="直線コネクタ 234"/>
        <xdr:cNvCxnSpPr/>
      </xdr:nvCxnSpPr>
      <xdr:spPr>
        <a:xfrm>
          <a:off x="0" y="596265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236" name="テキスト ボックス 235"/>
        <xdr:cNvSpPr txBox="1"/>
      </xdr:nvSpPr>
      <xdr:spPr>
        <a:xfrm>
          <a:off x="0"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237" name="直線コネクタ 236"/>
        <xdr:cNvCxnSpPr/>
      </xdr:nvCxnSpPr>
      <xdr:spPr>
        <a:xfrm>
          <a:off x="0" y="558927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238" name="テキスト ボックス 237"/>
        <xdr:cNvSpPr txBox="1"/>
      </xdr:nvSpPr>
      <xdr:spPr>
        <a:xfrm>
          <a:off x="0"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239" name="直線コネクタ 238"/>
        <xdr:cNvCxnSpPr/>
      </xdr:nvCxnSpPr>
      <xdr:spPr>
        <a:xfrm>
          <a:off x="0" y="521589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240" name="テキスト ボックス 239"/>
        <xdr:cNvSpPr txBox="1"/>
      </xdr:nvSpPr>
      <xdr:spPr>
        <a:xfrm>
          <a:off x="0"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241" name="【認定こども園・幼稚園・保育所】&#10;有形固定資産減価償却率グラフ枠"/>
        <xdr:cNvSpPr/>
      </xdr:nvSpPr>
      <xdr:spPr>
        <a:xfrm>
          <a:off x="0" y="5215890"/>
          <a:ext cx="0" cy="223647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57150</xdr:rowOff>
    </xdr:from>
    <xdr:to>
      <xdr:col>23</xdr:col>
      <xdr:colOff>516889</xdr:colOff>
      <xdr:row>42</xdr:row>
      <xdr:rowOff>60960</xdr:rowOff>
    </xdr:to>
    <xdr:cxnSp macro="">
      <xdr:nvCxnSpPr>
        <xdr:cNvPr id="242" name="直線コネクタ 241"/>
        <xdr:cNvCxnSpPr/>
      </xdr:nvCxnSpPr>
      <xdr:spPr>
        <a:xfrm flipV="1">
          <a:off x="0" y="5589270"/>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64787</xdr:rowOff>
    </xdr:from>
    <xdr:ext cx="405111" cy="259045"/>
    <xdr:sp macro="" textlink="">
      <xdr:nvSpPr>
        <xdr:cNvPr id="243" name="【認定こども園・幼稚園・保育所】&#10;有形固定資産減価償却率最小値テキスト"/>
        <xdr:cNvSpPr txBox="1"/>
      </xdr:nvSpPr>
      <xdr:spPr>
        <a:xfrm>
          <a:off x="0" y="7105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a:t>
          </a:r>
          <a:endParaRPr kumimoji="1" lang="ja-JP" altLang="en-US" sz="1000" b="1">
            <a:latin typeface="ＭＳ Ｐゴシック"/>
          </a:endParaRPr>
        </a:p>
      </xdr:txBody>
    </xdr:sp>
    <xdr:clientData/>
  </xdr:oneCellAnchor>
  <xdr:twoCellAnchor>
    <xdr:from>
      <xdr:col>23</xdr:col>
      <xdr:colOff>428625</xdr:colOff>
      <xdr:row>42</xdr:row>
      <xdr:rowOff>60960</xdr:rowOff>
    </xdr:from>
    <xdr:to>
      <xdr:col>23</xdr:col>
      <xdr:colOff>606425</xdr:colOff>
      <xdr:row>42</xdr:row>
      <xdr:rowOff>60960</xdr:rowOff>
    </xdr:to>
    <xdr:cxnSp macro="">
      <xdr:nvCxnSpPr>
        <xdr:cNvPr id="244" name="直線コネクタ 243"/>
        <xdr:cNvCxnSpPr/>
      </xdr:nvCxnSpPr>
      <xdr:spPr>
        <a:xfrm>
          <a:off x="0" y="7101840"/>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3827</xdr:rowOff>
    </xdr:from>
    <xdr:ext cx="469744" cy="259045"/>
    <xdr:sp macro="" textlink="">
      <xdr:nvSpPr>
        <xdr:cNvPr id="245" name="【認定こども園・幼稚園・保育所】&#10;有形固定資産減価償却率最大値テキスト"/>
        <xdr:cNvSpPr txBox="1"/>
      </xdr:nvSpPr>
      <xdr:spPr>
        <a:xfrm>
          <a:off x="0" y="5368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33</xdr:row>
      <xdr:rowOff>57150</xdr:rowOff>
    </xdr:from>
    <xdr:to>
      <xdr:col>23</xdr:col>
      <xdr:colOff>606425</xdr:colOff>
      <xdr:row>33</xdr:row>
      <xdr:rowOff>57150</xdr:rowOff>
    </xdr:to>
    <xdr:cxnSp macro="">
      <xdr:nvCxnSpPr>
        <xdr:cNvPr id="246" name="直線コネクタ 245"/>
        <xdr:cNvCxnSpPr/>
      </xdr:nvCxnSpPr>
      <xdr:spPr>
        <a:xfrm>
          <a:off x="0" y="5589270"/>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17</xdr:rowOff>
    </xdr:from>
    <xdr:ext cx="405111" cy="259045"/>
    <xdr:sp macro="" textlink="">
      <xdr:nvSpPr>
        <xdr:cNvPr id="247" name="【認定こども園・幼稚園・保育所】&#10;有形固定資産減価償却率平均値テキスト"/>
        <xdr:cNvSpPr txBox="1"/>
      </xdr:nvSpPr>
      <xdr:spPr>
        <a:xfrm>
          <a:off x="0" y="63703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54.2</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21590</xdr:rowOff>
    </xdr:from>
    <xdr:to>
      <xdr:col>23</xdr:col>
      <xdr:colOff>568325</xdr:colOff>
      <xdr:row>38</xdr:row>
      <xdr:rowOff>123190</xdr:rowOff>
    </xdr:to>
    <xdr:sp macro="" textlink="">
      <xdr:nvSpPr>
        <xdr:cNvPr id="248" name="フローチャート : 判断 247"/>
        <xdr:cNvSpPr/>
      </xdr:nvSpPr>
      <xdr:spPr>
        <a:xfrm>
          <a:off x="0" y="6391910"/>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38</xdr:row>
      <xdr:rowOff>73025</xdr:rowOff>
    </xdr:from>
    <xdr:to>
      <xdr:col>22</xdr:col>
      <xdr:colOff>415925</xdr:colOff>
      <xdr:row>39</xdr:row>
      <xdr:rowOff>3175</xdr:rowOff>
    </xdr:to>
    <xdr:sp macro="" textlink="">
      <xdr:nvSpPr>
        <xdr:cNvPr id="249" name="フローチャート : 判断 248"/>
        <xdr:cNvSpPr/>
      </xdr:nvSpPr>
      <xdr:spPr>
        <a:xfrm>
          <a:off x="0" y="6443345"/>
          <a:ext cx="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250" name="テキスト ボックス 249"/>
        <xdr:cNvSpPr txBox="1"/>
      </xdr:nvSpPr>
      <xdr:spPr>
        <a:xfrm>
          <a:off x="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251" name="テキスト ボックス 250"/>
        <xdr:cNvSpPr txBox="1"/>
      </xdr:nvSpPr>
      <xdr:spPr>
        <a:xfrm>
          <a:off x="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252" name="テキスト ボックス 251"/>
        <xdr:cNvSpPr txBox="1"/>
      </xdr:nvSpPr>
      <xdr:spPr>
        <a:xfrm>
          <a:off x="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253" name="テキスト ボックス 252"/>
        <xdr:cNvSpPr txBox="1"/>
      </xdr:nvSpPr>
      <xdr:spPr>
        <a:xfrm>
          <a:off x="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254" name="テキスト ボックス 253"/>
        <xdr:cNvSpPr txBox="1"/>
      </xdr:nvSpPr>
      <xdr:spPr>
        <a:xfrm>
          <a:off x="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38</xdr:row>
      <xdr:rowOff>29210</xdr:rowOff>
    </xdr:from>
    <xdr:to>
      <xdr:col>22</xdr:col>
      <xdr:colOff>415925</xdr:colOff>
      <xdr:row>38</xdr:row>
      <xdr:rowOff>130810</xdr:rowOff>
    </xdr:to>
    <xdr:sp macro="" textlink="">
      <xdr:nvSpPr>
        <xdr:cNvPr id="255" name="円/楕円 254"/>
        <xdr:cNvSpPr/>
      </xdr:nvSpPr>
      <xdr:spPr>
        <a:xfrm>
          <a:off x="0" y="6399530"/>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38</xdr:row>
      <xdr:rowOff>165752</xdr:rowOff>
    </xdr:from>
    <xdr:ext cx="405111" cy="259045"/>
    <xdr:sp macro="" textlink="">
      <xdr:nvSpPr>
        <xdr:cNvPr id="256" name="n_1aveValue【認定こども園・幼稚園・保育所】&#10;有形固定資産減価償却率"/>
        <xdr:cNvSpPr txBox="1"/>
      </xdr:nvSpPr>
      <xdr:spPr>
        <a:xfrm>
          <a:off x="0" y="653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51.5</a:t>
          </a:r>
          <a:endParaRPr kumimoji="1" lang="ja-JP" altLang="en-US" sz="1000" b="1">
            <a:solidFill>
              <a:srgbClr val="000080"/>
            </a:solidFill>
            <a:latin typeface="ＭＳ Ｐゴシック"/>
          </a:endParaRPr>
        </a:p>
      </xdr:txBody>
    </xdr:sp>
    <xdr:clientData/>
  </xdr:oneCellAnchor>
  <xdr:oneCellAnchor>
    <xdr:from>
      <xdr:col>22</xdr:col>
      <xdr:colOff>149868</xdr:colOff>
      <xdr:row>36</xdr:row>
      <xdr:rowOff>147337</xdr:rowOff>
    </xdr:from>
    <xdr:ext cx="405111" cy="259045"/>
    <xdr:sp macro="" textlink="">
      <xdr:nvSpPr>
        <xdr:cNvPr id="257" name="n_1mainValue【認定こども園・幼稚園・保育所】&#10;有形固定資産減価償却率"/>
        <xdr:cNvSpPr txBox="1"/>
      </xdr:nvSpPr>
      <xdr:spPr>
        <a:xfrm>
          <a:off x="0" y="618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53.8</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258" name="正方形/長方形 257"/>
        <xdr:cNvSpPr/>
      </xdr:nvSpPr>
      <xdr:spPr>
        <a:xfrm>
          <a:off x="0" y="4099560"/>
          <a:ext cx="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59" name="正方形/長方形 258"/>
        <xdr:cNvSpPr/>
      </xdr:nvSpPr>
      <xdr:spPr>
        <a:xfrm>
          <a:off x="0" y="4744720"/>
          <a:ext cx="0" cy="25019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60" name="正方形/長方形 259"/>
        <xdr:cNvSpPr/>
      </xdr:nvSpPr>
      <xdr:spPr>
        <a:xfrm>
          <a:off x="0" y="4944110"/>
          <a:ext cx="0" cy="25019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61" name="正方形/長方形 260"/>
        <xdr:cNvSpPr/>
      </xdr:nvSpPr>
      <xdr:spPr>
        <a:xfrm>
          <a:off x="0" y="4744720"/>
          <a:ext cx="0" cy="25019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62" name="正方形/長方形 261"/>
        <xdr:cNvSpPr/>
      </xdr:nvSpPr>
      <xdr:spPr>
        <a:xfrm>
          <a:off x="0" y="4944110"/>
          <a:ext cx="0" cy="25019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63" name="正方形/長方形 262"/>
        <xdr:cNvSpPr/>
      </xdr:nvSpPr>
      <xdr:spPr>
        <a:xfrm>
          <a:off x="0" y="4744720"/>
          <a:ext cx="0" cy="25019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64" name="正方形/長方形 263"/>
        <xdr:cNvSpPr/>
      </xdr:nvSpPr>
      <xdr:spPr>
        <a:xfrm>
          <a:off x="0" y="4944110"/>
          <a:ext cx="0" cy="25019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0.099</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265" name="正方形/長方形 264"/>
        <xdr:cNvSpPr/>
      </xdr:nvSpPr>
      <xdr:spPr>
        <a:xfrm>
          <a:off x="0" y="5215890"/>
          <a:ext cx="0" cy="223647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266" name="テキスト ボックス 265"/>
        <xdr:cNvSpPr txBox="1"/>
      </xdr:nvSpPr>
      <xdr:spPr>
        <a:xfrm>
          <a:off x="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267" name="直線コネクタ 266"/>
        <xdr:cNvCxnSpPr/>
      </xdr:nvCxnSpPr>
      <xdr:spPr>
        <a:xfrm>
          <a:off x="0" y="745236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268" name="直線コネクタ 267"/>
        <xdr:cNvCxnSpPr/>
      </xdr:nvCxnSpPr>
      <xdr:spPr>
        <a:xfrm>
          <a:off x="0" y="700659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162577</xdr:rowOff>
    </xdr:from>
    <xdr:ext cx="467179" cy="259045"/>
    <xdr:sp macro="" textlink="">
      <xdr:nvSpPr>
        <xdr:cNvPr id="269" name="テキスト ボックス 268"/>
        <xdr:cNvSpPr txBox="1"/>
      </xdr:nvSpPr>
      <xdr:spPr>
        <a:xfrm>
          <a:off x="0"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270" name="直線コネクタ 269"/>
        <xdr:cNvCxnSpPr/>
      </xdr:nvCxnSpPr>
      <xdr:spPr>
        <a:xfrm>
          <a:off x="0" y="655701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38</xdr:row>
      <xdr:rowOff>48277</xdr:rowOff>
    </xdr:from>
    <xdr:ext cx="467179" cy="259045"/>
    <xdr:sp macro="" textlink="">
      <xdr:nvSpPr>
        <xdr:cNvPr id="271" name="テキスト ボックス 270"/>
        <xdr:cNvSpPr txBox="1"/>
      </xdr:nvSpPr>
      <xdr:spPr>
        <a:xfrm>
          <a:off x="0" y="64185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272" name="直線コネクタ 271"/>
        <xdr:cNvCxnSpPr/>
      </xdr:nvCxnSpPr>
      <xdr:spPr>
        <a:xfrm>
          <a:off x="0" y="611124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105427</xdr:rowOff>
    </xdr:from>
    <xdr:ext cx="467179" cy="259045"/>
    <xdr:sp macro="" textlink="">
      <xdr:nvSpPr>
        <xdr:cNvPr id="273" name="テキスト ボックス 272"/>
        <xdr:cNvSpPr txBox="1"/>
      </xdr:nvSpPr>
      <xdr:spPr>
        <a:xfrm>
          <a:off x="0" y="597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274" name="直線コネクタ 273"/>
        <xdr:cNvCxnSpPr/>
      </xdr:nvCxnSpPr>
      <xdr:spPr>
        <a:xfrm>
          <a:off x="0" y="566547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162577</xdr:rowOff>
    </xdr:from>
    <xdr:ext cx="467179" cy="259045"/>
    <xdr:sp macro="" textlink="">
      <xdr:nvSpPr>
        <xdr:cNvPr id="275" name="テキスト ボックス 274"/>
        <xdr:cNvSpPr txBox="1"/>
      </xdr:nvSpPr>
      <xdr:spPr>
        <a:xfrm>
          <a:off x="0" y="5527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276" name="直線コネクタ 275"/>
        <xdr:cNvCxnSpPr/>
      </xdr:nvCxnSpPr>
      <xdr:spPr>
        <a:xfrm>
          <a:off x="0" y="521589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277" name="テキスト ボックス 276"/>
        <xdr:cNvSpPr txBox="1"/>
      </xdr:nvSpPr>
      <xdr:spPr>
        <a:xfrm>
          <a:off x="0"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278" name="【認定こども園・幼稚園・保育所】&#10;一人当たり面積グラフ枠"/>
        <xdr:cNvSpPr/>
      </xdr:nvSpPr>
      <xdr:spPr>
        <a:xfrm>
          <a:off x="0" y="5215890"/>
          <a:ext cx="0" cy="223647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167640</xdr:rowOff>
    </xdr:from>
    <xdr:to>
      <xdr:col>32</xdr:col>
      <xdr:colOff>186689</xdr:colOff>
      <xdr:row>41</xdr:row>
      <xdr:rowOff>115062</xdr:rowOff>
    </xdr:to>
    <xdr:cxnSp macro="">
      <xdr:nvCxnSpPr>
        <xdr:cNvPr id="279" name="直線コネクタ 278"/>
        <xdr:cNvCxnSpPr/>
      </xdr:nvCxnSpPr>
      <xdr:spPr>
        <a:xfrm flipV="1">
          <a:off x="0" y="5867400"/>
          <a:ext cx="0" cy="1120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118889</xdr:rowOff>
    </xdr:from>
    <xdr:ext cx="469744" cy="259045"/>
    <xdr:sp macro="" textlink="">
      <xdr:nvSpPr>
        <xdr:cNvPr id="280" name="【認定こども園・幼稚園・保育所】&#10;一人当たり面積最小値テキスト"/>
        <xdr:cNvSpPr txBox="1"/>
      </xdr:nvSpPr>
      <xdr:spPr>
        <a:xfrm>
          <a:off x="0" y="6992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0.004</a:t>
          </a:r>
          <a:endParaRPr kumimoji="1" lang="ja-JP" altLang="en-US" sz="1000" b="1">
            <a:latin typeface="ＭＳ Ｐゴシック"/>
          </a:endParaRPr>
        </a:p>
      </xdr:txBody>
    </xdr:sp>
    <xdr:clientData/>
  </xdr:oneCellAnchor>
  <xdr:twoCellAnchor>
    <xdr:from>
      <xdr:col>32</xdr:col>
      <xdr:colOff>98425</xdr:colOff>
      <xdr:row>41</xdr:row>
      <xdr:rowOff>115062</xdr:rowOff>
    </xdr:from>
    <xdr:to>
      <xdr:col>32</xdr:col>
      <xdr:colOff>276225</xdr:colOff>
      <xdr:row>41</xdr:row>
      <xdr:rowOff>115062</xdr:rowOff>
    </xdr:to>
    <xdr:cxnSp macro="">
      <xdr:nvCxnSpPr>
        <xdr:cNvPr id="281" name="直線コネクタ 280"/>
        <xdr:cNvCxnSpPr/>
      </xdr:nvCxnSpPr>
      <xdr:spPr>
        <a:xfrm>
          <a:off x="0" y="6988302"/>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114317</xdr:rowOff>
    </xdr:from>
    <xdr:ext cx="469744" cy="259045"/>
    <xdr:sp macro="" textlink="">
      <xdr:nvSpPr>
        <xdr:cNvPr id="282" name="【認定こども園・幼稚園・保育所】&#10;一人当たり面積最大値テキスト"/>
        <xdr:cNvSpPr txBox="1"/>
      </xdr:nvSpPr>
      <xdr:spPr>
        <a:xfrm>
          <a:off x="0" y="5646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0.255</a:t>
          </a:r>
          <a:endParaRPr kumimoji="1" lang="ja-JP" altLang="en-US" sz="1000" b="1">
            <a:latin typeface="ＭＳ Ｐゴシック"/>
          </a:endParaRPr>
        </a:p>
      </xdr:txBody>
    </xdr:sp>
    <xdr:clientData/>
  </xdr:oneCellAnchor>
  <xdr:twoCellAnchor>
    <xdr:from>
      <xdr:col>32</xdr:col>
      <xdr:colOff>98425</xdr:colOff>
      <xdr:row>34</xdr:row>
      <xdr:rowOff>167640</xdr:rowOff>
    </xdr:from>
    <xdr:to>
      <xdr:col>32</xdr:col>
      <xdr:colOff>276225</xdr:colOff>
      <xdr:row>34</xdr:row>
      <xdr:rowOff>167640</xdr:rowOff>
    </xdr:to>
    <xdr:cxnSp macro="">
      <xdr:nvCxnSpPr>
        <xdr:cNvPr id="283" name="直線コネクタ 282"/>
        <xdr:cNvCxnSpPr/>
      </xdr:nvCxnSpPr>
      <xdr:spPr>
        <a:xfrm>
          <a:off x="0" y="5867400"/>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65549</xdr:rowOff>
    </xdr:from>
    <xdr:ext cx="469744" cy="259045"/>
    <xdr:sp macro="" textlink="">
      <xdr:nvSpPr>
        <xdr:cNvPr id="284" name="【認定こども園・幼稚園・保育所】&#10;一人当たり面積平均値テキスト"/>
        <xdr:cNvSpPr txBox="1"/>
      </xdr:nvSpPr>
      <xdr:spPr>
        <a:xfrm>
          <a:off x="0" y="66035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0.074</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87122</xdr:rowOff>
    </xdr:from>
    <xdr:to>
      <xdr:col>32</xdr:col>
      <xdr:colOff>238125</xdr:colOff>
      <xdr:row>40</xdr:row>
      <xdr:rowOff>17272</xdr:rowOff>
    </xdr:to>
    <xdr:sp macro="" textlink="">
      <xdr:nvSpPr>
        <xdr:cNvPr id="285" name="フローチャート : 判断 284"/>
        <xdr:cNvSpPr/>
      </xdr:nvSpPr>
      <xdr:spPr>
        <a:xfrm>
          <a:off x="0" y="6625082"/>
          <a:ext cx="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39</xdr:row>
      <xdr:rowOff>96266</xdr:rowOff>
    </xdr:from>
    <xdr:to>
      <xdr:col>31</xdr:col>
      <xdr:colOff>85725</xdr:colOff>
      <xdr:row>40</xdr:row>
      <xdr:rowOff>26416</xdr:rowOff>
    </xdr:to>
    <xdr:sp macro="" textlink="">
      <xdr:nvSpPr>
        <xdr:cNvPr id="286" name="フローチャート : 判断 285"/>
        <xdr:cNvSpPr/>
      </xdr:nvSpPr>
      <xdr:spPr>
        <a:xfrm>
          <a:off x="0" y="6634226"/>
          <a:ext cx="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287" name="テキスト ボックス 286"/>
        <xdr:cNvSpPr txBox="1"/>
      </xdr:nvSpPr>
      <xdr:spPr>
        <a:xfrm>
          <a:off x="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288" name="テキスト ボックス 287"/>
        <xdr:cNvSpPr txBox="1"/>
      </xdr:nvSpPr>
      <xdr:spPr>
        <a:xfrm>
          <a:off x="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289" name="テキスト ボックス 288"/>
        <xdr:cNvSpPr txBox="1"/>
      </xdr:nvSpPr>
      <xdr:spPr>
        <a:xfrm>
          <a:off x="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290" name="テキスト ボックス 289"/>
        <xdr:cNvSpPr txBox="1"/>
      </xdr:nvSpPr>
      <xdr:spPr>
        <a:xfrm>
          <a:off x="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291" name="テキスト ボックス 290"/>
        <xdr:cNvSpPr txBox="1"/>
      </xdr:nvSpPr>
      <xdr:spPr>
        <a:xfrm>
          <a:off x="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37</xdr:row>
      <xdr:rowOff>64262</xdr:rowOff>
    </xdr:from>
    <xdr:to>
      <xdr:col>31</xdr:col>
      <xdr:colOff>85725</xdr:colOff>
      <xdr:row>37</xdr:row>
      <xdr:rowOff>165862</xdr:rowOff>
    </xdr:to>
    <xdr:sp macro="" textlink="">
      <xdr:nvSpPr>
        <xdr:cNvPr id="292" name="円/楕円 291"/>
        <xdr:cNvSpPr/>
      </xdr:nvSpPr>
      <xdr:spPr>
        <a:xfrm>
          <a:off x="0" y="6266942"/>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40</xdr:row>
      <xdr:rowOff>17543</xdr:rowOff>
    </xdr:from>
    <xdr:ext cx="469744" cy="259045"/>
    <xdr:sp macro="" textlink="">
      <xdr:nvSpPr>
        <xdr:cNvPr id="293" name="n_1aveValue【認定こども園・幼稚園・保育所】&#10;一人当たり面積"/>
        <xdr:cNvSpPr txBox="1"/>
      </xdr:nvSpPr>
      <xdr:spPr>
        <a:xfrm>
          <a:off x="0" y="6723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0.072</a:t>
          </a:r>
          <a:endParaRPr kumimoji="1" lang="ja-JP" altLang="en-US" sz="1000" b="1">
            <a:solidFill>
              <a:srgbClr val="000080"/>
            </a:solidFill>
            <a:latin typeface="ＭＳ Ｐゴシック"/>
          </a:endParaRPr>
        </a:p>
      </xdr:txBody>
    </xdr:sp>
    <xdr:clientData/>
  </xdr:oneCellAnchor>
  <xdr:oneCellAnchor>
    <xdr:from>
      <xdr:col>30</xdr:col>
      <xdr:colOff>473152</xdr:colOff>
      <xdr:row>36</xdr:row>
      <xdr:rowOff>10939</xdr:rowOff>
    </xdr:from>
    <xdr:ext cx="469744" cy="259045"/>
    <xdr:sp macro="" textlink="">
      <xdr:nvSpPr>
        <xdr:cNvPr id="294" name="n_1mainValue【認定こども園・幼稚園・保育所】&#10;一人当たり面積"/>
        <xdr:cNvSpPr txBox="1"/>
      </xdr:nvSpPr>
      <xdr:spPr>
        <a:xfrm>
          <a:off x="0" y="6045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0.154</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295" name="正方形/長方形 294"/>
        <xdr:cNvSpPr/>
      </xdr:nvSpPr>
      <xdr:spPr>
        <a:xfrm>
          <a:off x="0" y="7825740"/>
          <a:ext cx="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296" name="正方形/長方形 295"/>
        <xdr:cNvSpPr/>
      </xdr:nvSpPr>
      <xdr:spPr>
        <a:xfrm>
          <a:off x="0" y="8470900"/>
          <a:ext cx="0" cy="24638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297" name="正方形/長方形 296"/>
        <xdr:cNvSpPr/>
      </xdr:nvSpPr>
      <xdr:spPr>
        <a:xfrm>
          <a:off x="0" y="8670290"/>
          <a:ext cx="0" cy="24638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298" name="正方形/長方形 297"/>
        <xdr:cNvSpPr/>
      </xdr:nvSpPr>
      <xdr:spPr>
        <a:xfrm>
          <a:off x="0" y="8470900"/>
          <a:ext cx="0" cy="24638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299" name="正方形/長方形 298"/>
        <xdr:cNvSpPr/>
      </xdr:nvSpPr>
      <xdr:spPr>
        <a:xfrm>
          <a:off x="0" y="8670290"/>
          <a:ext cx="0" cy="24638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00" name="正方形/長方形 299"/>
        <xdr:cNvSpPr/>
      </xdr:nvSpPr>
      <xdr:spPr>
        <a:xfrm>
          <a:off x="0" y="8470900"/>
          <a:ext cx="0" cy="24638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01" name="正方形/長方形 300"/>
        <xdr:cNvSpPr/>
      </xdr:nvSpPr>
      <xdr:spPr>
        <a:xfrm>
          <a:off x="0" y="8670290"/>
          <a:ext cx="0" cy="24638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69.3</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02" name="正方形/長方形 301"/>
        <xdr:cNvSpPr/>
      </xdr:nvSpPr>
      <xdr:spPr>
        <a:xfrm>
          <a:off x="0" y="8942070"/>
          <a:ext cx="0" cy="223647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03" name="テキスト ボックス 302"/>
        <xdr:cNvSpPr txBox="1"/>
      </xdr:nvSpPr>
      <xdr:spPr>
        <a:xfrm>
          <a:off x="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04" name="直線コネクタ 303"/>
        <xdr:cNvCxnSpPr/>
      </xdr:nvCxnSpPr>
      <xdr:spPr>
        <a:xfrm>
          <a:off x="0" y="1117854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05" name="テキスト ボックス 304"/>
        <xdr:cNvSpPr txBox="1"/>
      </xdr:nvSpPr>
      <xdr:spPr>
        <a:xfrm>
          <a:off x="0"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06" name="直線コネクタ 305"/>
        <xdr:cNvCxnSpPr/>
      </xdr:nvCxnSpPr>
      <xdr:spPr>
        <a:xfrm>
          <a:off x="0" y="1080516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07" name="テキスト ボックス 306"/>
        <xdr:cNvSpPr txBox="1"/>
      </xdr:nvSpPr>
      <xdr:spPr>
        <a:xfrm>
          <a:off x="0" y="10666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08" name="直線コネクタ 307"/>
        <xdr:cNvCxnSpPr/>
      </xdr:nvCxnSpPr>
      <xdr:spPr>
        <a:xfrm>
          <a:off x="0" y="1043178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09" name="テキスト ボックス 308"/>
        <xdr:cNvSpPr txBox="1"/>
      </xdr:nvSpPr>
      <xdr:spPr>
        <a:xfrm>
          <a:off x="0"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10" name="直線コネクタ 309"/>
        <xdr:cNvCxnSpPr/>
      </xdr:nvCxnSpPr>
      <xdr:spPr>
        <a:xfrm>
          <a:off x="0" y="100584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11" name="テキスト ボックス 310"/>
        <xdr:cNvSpPr txBox="1"/>
      </xdr:nvSpPr>
      <xdr:spPr>
        <a:xfrm>
          <a:off x="0"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12" name="直線コネクタ 311"/>
        <xdr:cNvCxnSpPr/>
      </xdr:nvCxnSpPr>
      <xdr:spPr>
        <a:xfrm>
          <a:off x="0" y="968883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13" name="テキスト ボックス 312"/>
        <xdr:cNvSpPr txBox="1"/>
      </xdr:nvSpPr>
      <xdr:spPr>
        <a:xfrm>
          <a:off x="0"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14" name="直線コネクタ 313"/>
        <xdr:cNvCxnSpPr/>
      </xdr:nvCxnSpPr>
      <xdr:spPr>
        <a:xfrm>
          <a:off x="0" y="931545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15" name="テキスト ボックス 314"/>
        <xdr:cNvSpPr txBox="1"/>
      </xdr:nvSpPr>
      <xdr:spPr>
        <a:xfrm>
          <a:off x="0"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16" name="直線コネクタ 315"/>
        <xdr:cNvCxnSpPr/>
      </xdr:nvCxnSpPr>
      <xdr:spPr>
        <a:xfrm>
          <a:off x="0" y="894207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17" name="テキスト ボックス 316"/>
        <xdr:cNvSpPr txBox="1"/>
      </xdr:nvSpPr>
      <xdr:spPr>
        <a:xfrm>
          <a:off x="0"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18" name="【学校施設】&#10;有形固定資産減価償却率グラフ枠"/>
        <xdr:cNvSpPr/>
      </xdr:nvSpPr>
      <xdr:spPr>
        <a:xfrm>
          <a:off x="0" y="8942070"/>
          <a:ext cx="0" cy="223647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30480</xdr:rowOff>
    </xdr:from>
    <xdr:to>
      <xdr:col>23</xdr:col>
      <xdr:colOff>516889</xdr:colOff>
      <xdr:row>63</xdr:row>
      <xdr:rowOff>106680</xdr:rowOff>
    </xdr:to>
    <xdr:cxnSp macro="">
      <xdr:nvCxnSpPr>
        <xdr:cNvPr id="319" name="直線コネクタ 318"/>
        <xdr:cNvCxnSpPr/>
      </xdr:nvCxnSpPr>
      <xdr:spPr>
        <a:xfrm flipV="1">
          <a:off x="0" y="941832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110507</xdr:rowOff>
    </xdr:from>
    <xdr:ext cx="405111" cy="259045"/>
    <xdr:sp macro="" textlink="">
      <xdr:nvSpPr>
        <xdr:cNvPr id="320" name="【学校施設】&#10;有形固定資産減価償却率最小値テキスト"/>
        <xdr:cNvSpPr txBox="1"/>
      </xdr:nvSpPr>
      <xdr:spPr>
        <a:xfrm>
          <a:off x="0" y="1067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43.7</a:t>
          </a:r>
          <a:endParaRPr kumimoji="1" lang="ja-JP" altLang="en-US" sz="1000" b="1">
            <a:latin typeface="ＭＳ Ｐゴシック"/>
          </a:endParaRPr>
        </a:p>
      </xdr:txBody>
    </xdr:sp>
    <xdr:clientData/>
  </xdr:oneCellAnchor>
  <xdr:twoCellAnchor>
    <xdr:from>
      <xdr:col>23</xdr:col>
      <xdr:colOff>428625</xdr:colOff>
      <xdr:row>63</xdr:row>
      <xdr:rowOff>106680</xdr:rowOff>
    </xdr:from>
    <xdr:to>
      <xdr:col>23</xdr:col>
      <xdr:colOff>606425</xdr:colOff>
      <xdr:row>63</xdr:row>
      <xdr:rowOff>106680</xdr:rowOff>
    </xdr:to>
    <xdr:cxnSp macro="">
      <xdr:nvCxnSpPr>
        <xdr:cNvPr id="321" name="直線コネクタ 320"/>
        <xdr:cNvCxnSpPr/>
      </xdr:nvCxnSpPr>
      <xdr:spPr>
        <a:xfrm>
          <a:off x="0" y="10668000"/>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148607</xdr:rowOff>
    </xdr:from>
    <xdr:ext cx="405111" cy="259045"/>
    <xdr:sp macro="" textlink="">
      <xdr:nvSpPr>
        <xdr:cNvPr id="322" name="【学校施設】&#10;有形固定資産減価償却率最大値テキスト"/>
        <xdr:cNvSpPr txBox="1"/>
      </xdr:nvSpPr>
      <xdr:spPr>
        <a:xfrm>
          <a:off x="0" y="9201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77.2</a:t>
          </a:r>
          <a:endParaRPr kumimoji="1" lang="ja-JP" altLang="en-US" sz="1000" b="1">
            <a:latin typeface="ＭＳ Ｐゴシック"/>
          </a:endParaRPr>
        </a:p>
      </xdr:txBody>
    </xdr:sp>
    <xdr:clientData/>
  </xdr:oneCellAnchor>
  <xdr:twoCellAnchor>
    <xdr:from>
      <xdr:col>23</xdr:col>
      <xdr:colOff>428625</xdr:colOff>
      <xdr:row>56</xdr:row>
      <xdr:rowOff>30480</xdr:rowOff>
    </xdr:from>
    <xdr:to>
      <xdr:col>23</xdr:col>
      <xdr:colOff>606425</xdr:colOff>
      <xdr:row>56</xdr:row>
      <xdr:rowOff>30480</xdr:rowOff>
    </xdr:to>
    <xdr:cxnSp macro="">
      <xdr:nvCxnSpPr>
        <xdr:cNvPr id="323" name="直線コネクタ 322"/>
        <xdr:cNvCxnSpPr/>
      </xdr:nvCxnSpPr>
      <xdr:spPr>
        <a:xfrm>
          <a:off x="0" y="9418320"/>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11447</xdr:rowOff>
    </xdr:from>
    <xdr:ext cx="405111" cy="259045"/>
    <xdr:sp macro="" textlink="">
      <xdr:nvSpPr>
        <xdr:cNvPr id="324" name="【学校施設】&#10;有形固定資産減価償却率平均値テキスト"/>
        <xdr:cNvSpPr txBox="1"/>
      </xdr:nvSpPr>
      <xdr:spPr>
        <a:xfrm>
          <a:off x="0" y="9902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33020</xdr:rowOff>
    </xdr:from>
    <xdr:to>
      <xdr:col>23</xdr:col>
      <xdr:colOff>568325</xdr:colOff>
      <xdr:row>59</xdr:row>
      <xdr:rowOff>134620</xdr:rowOff>
    </xdr:to>
    <xdr:sp macro="" textlink="">
      <xdr:nvSpPr>
        <xdr:cNvPr id="325" name="フローチャート : 判断 324"/>
        <xdr:cNvSpPr/>
      </xdr:nvSpPr>
      <xdr:spPr>
        <a:xfrm>
          <a:off x="0" y="9923780"/>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21590</xdr:rowOff>
    </xdr:from>
    <xdr:to>
      <xdr:col>22</xdr:col>
      <xdr:colOff>415925</xdr:colOff>
      <xdr:row>59</xdr:row>
      <xdr:rowOff>123190</xdr:rowOff>
    </xdr:to>
    <xdr:sp macro="" textlink="">
      <xdr:nvSpPr>
        <xdr:cNvPr id="326" name="フローチャート : 判断 325"/>
        <xdr:cNvSpPr/>
      </xdr:nvSpPr>
      <xdr:spPr>
        <a:xfrm>
          <a:off x="0" y="9912350"/>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27" name="テキスト ボックス 326"/>
        <xdr:cNvSpPr txBox="1"/>
      </xdr:nvSpPr>
      <xdr:spPr>
        <a:xfrm>
          <a:off x="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28" name="テキスト ボックス 327"/>
        <xdr:cNvSpPr txBox="1"/>
      </xdr:nvSpPr>
      <xdr:spPr>
        <a:xfrm>
          <a:off x="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29" name="テキスト ボックス 328"/>
        <xdr:cNvSpPr txBox="1"/>
      </xdr:nvSpPr>
      <xdr:spPr>
        <a:xfrm>
          <a:off x="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30" name="テキスト ボックス 329"/>
        <xdr:cNvSpPr txBox="1"/>
      </xdr:nvSpPr>
      <xdr:spPr>
        <a:xfrm>
          <a:off x="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31" name="テキスト ボックス 330"/>
        <xdr:cNvSpPr txBox="1"/>
      </xdr:nvSpPr>
      <xdr:spPr>
        <a:xfrm>
          <a:off x="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61</xdr:row>
      <xdr:rowOff>67310</xdr:rowOff>
    </xdr:from>
    <xdr:to>
      <xdr:col>22</xdr:col>
      <xdr:colOff>415925</xdr:colOff>
      <xdr:row>61</xdr:row>
      <xdr:rowOff>168910</xdr:rowOff>
    </xdr:to>
    <xdr:sp macro="" textlink="">
      <xdr:nvSpPr>
        <xdr:cNvPr id="332" name="円/楕円 331"/>
        <xdr:cNvSpPr/>
      </xdr:nvSpPr>
      <xdr:spPr>
        <a:xfrm>
          <a:off x="0" y="10293350"/>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57</xdr:row>
      <xdr:rowOff>139717</xdr:rowOff>
    </xdr:from>
    <xdr:ext cx="405111" cy="259045"/>
    <xdr:sp macro="" textlink="">
      <xdr:nvSpPr>
        <xdr:cNvPr id="333" name="n_1aveValue【学校施設】&#10;有形固定資産減価償却率"/>
        <xdr:cNvSpPr txBox="1"/>
      </xdr:nvSpPr>
      <xdr:spPr>
        <a:xfrm>
          <a:off x="0" y="969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62.6</a:t>
          </a:r>
          <a:endParaRPr kumimoji="1" lang="ja-JP" altLang="en-US" sz="1000" b="1">
            <a:solidFill>
              <a:srgbClr val="000080"/>
            </a:solidFill>
            <a:latin typeface="ＭＳ Ｐゴシック"/>
          </a:endParaRPr>
        </a:p>
      </xdr:txBody>
    </xdr:sp>
    <xdr:clientData/>
  </xdr:oneCellAnchor>
  <xdr:oneCellAnchor>
    <xdr:from>
      <xdr:col>22</xdr:col>
      <xdr:colOff>149868</xdr:colOff>
      <xdr:row>61</xdr:row>
      <xdr:rowOff>160037</xdr:rowOff>
    </xdr:from>
    <xdr:ext cx="405111" cy="259045"/>
    <xdr:sp macro="" textlink="">
      <xdr:nvSpPr>
        <xdr:cNvPr id="334" name="n_1mainValue【学校施設】&#10;有形固定資産減価償却率"/>
        <xdr:cNvSpPr txBox="1"/>
      </xdr:nvSpPr>
      <xdr:spPr>
        <a:xfrm>
          <a:off x="0" y="1038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52.4</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35" name="正方形/長方形 334"/>
        <xdr:cNvSpPr/>
      </xdr:nvSpPr>
      <xdr:spPr>
        <a:xfrm>
          <a:off x="0" y="7825740"/>
          <a:ext cx="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36" name="正方形/長方形 335"/>
        <xdr:cNvSpPr/>
      </xdr:nvSpPr>
      <xdr:spPr>
        <a:xfrm>
          <a:off x="0" y="8470900"/>
          <a:ext cx="0" cy="24638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37" name="正方形/長方形 336"/>
        <xdr:cNvSpPr/>
      </xdr:nvSpPr>
      <xdr:spPr>
        <a:xfrm>
          <a:off x="0" y="8670290"/>
          <a:ext cx="0" cy="24638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38" name="正方形/長方形 337"/>
        <xdr:cNvSpPr/>
      </xdr:nvSpPr>
      <xdr:spPr>
        <a:xfrm>
          <a:off x="0" y="8470900"/>
          <a:ext cx="0" cy="24638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39" name="正方形/長方形 338"/>
        <xdr:cNvSpPr/>
      </xdr:nvSpPr>
      <xdr:spPr>
        <a:xfrm>
          <a:off x="0" y="8670290"/>
          <a:ext cx="0" cy="24638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40" name="正方形/長方形 339"/>
        <xdr:cNvSpPr/>
      </xdr:nvSpPr>
      <xdr:spPr>
        <a:xfrm>
          <a:off x="0" y="8470900"/>
          <a:ext cx="0" cy="24638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41" name="正方形/長方形 340"/>
        <xdr:cNvSpPr/>
      </xdr:nvSpPr>
      <xdr:spPr>
        <a:xfrm>
          <a:off x="0" y="8670290"/>
          <a:ext cx="0" cy="24638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1.270</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42" name="正方形/長方形 341"/>
        <xdr:cNvSpPr/>
      </xdr:nvSpPr>
      <xdr:spPr>
        <a:xfrm>
          <a:off x="0" y="8942070"/>
          <a:ext cx="0" cy="223647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43" name="テキスト ボックス 342"/>
        <xdr:cNvSpPr txBox="1"/>
      </xdr:nvSpPr>
      <xdr:spPr>
        <a:xfrm>
          <a:off x="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44" name="直線コネクタ 343"/>
        <xdr:cNvCxnSpPr/>
      </xdr:nvCxnSpPr>
      <xdr:spPr>
        <a:xfrm>
          <a:off x="0" y="1117854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345" name="テキスト ボックス 344"/>
        <xdr:cNvSpPr txBox="1"/>
      </xdr:nvSpPr>
      <xdr:spPr>
        <a:xfrm>
          <a:off x="0"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346" name="直線コネクタ 345"/>
        <xdr:cNvCxnSpPr/>
      </xdr:nvCxnSpPr>
      <xdr:spPr>
        <a:xfrm>
          <a:off x="0" y="1080516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347" name="テキスト ボックス 346"/>
        <xdr:cNvSpPr txBox="1"/>
      </xdr:nvSpPr>
      <xdr:spPr>
        <a:xfrm>
          <a:off x="0"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348" name="直線コネクタ 347"/>
        <xdr:cNvCxnSpPr/>
      </xdr:nvCxnSpPr>
      <xdr:spPr>
        <a:xfrm>
          <a:off x="0" y="1043178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349" name="テキスト ボックス 348"/>
        <xdr:cNvSpPr txBox="1"/>
      </xdr:nvSpPr>
      <xdr:spPr>
        <a:xfrm>
          <a:off x="0"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350" name="直線コネクタ 349"/>
        <xdr:cNvCxnSpPr/>
      </xdr:nvCxnSpPr>
      <xdr:spPr>
        <a:xfrm>
          <a:off x="0" y="100584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351" name="テキスト ボックス 350"/>
        <xdr:cNvSpPr txBox="1"/>
      </xdr:nvSpPr>
      <xdr:spPr>
        <a:xfrm>
          <a:off x="0"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352" name="直線コネクタ 351"/>
        <xdr:cNvCxnSpPr/>
      </xdr:nvCxnSpPr>
      <xdr:spPr>
        <a:xfrm>
          <a:off x="0" y="968883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353" name="テキスト ボックス 352"/>
        <xdr:cNvSpPr txBox="1"/>
      </xdr:nvSpPr>
      <xdr:spPr>
        <a:xfrm>
          <a:off x="0"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354" name="直線コネクタ 353"/>
        <xdr:cNvCxnSpPr/>
      </xdr:nvCxnSpPr>
      <xdr:spPr>
        <a:xfrm>
          <a:off x="0" y="931545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355" name="テキスト ボックス 354"/>
        <xdr:cNvSpPr txBox="1"/>
      </xdr:nvSpPr>
      <xdr:spPr>
        <a:xfrm>
          <a:off x="0"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356" name="直線コネクタ 355"/>
        <xdr:cNvCxnSpPr/>
      </xdr:nvCxnSpPr>
      <xdr:spPr>
        <a:xfrm>
          <a:off x="0" y="894207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357" name="テキスト ボックス 356"/>
        <xdr:cNvSpPr txBox="1"/>
      </xdr:nvSpPr>
      <xdr:spPr>
        <a:xfrm>
          <a:off x="0"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358" name="【学校施設】&#10;一人当たり面積グラフ枠"/>
        <xdr:cNvSpPr/>
      </xdr:nvSpPr>
      <xdr:spPr>
        <a:xfrm>
          <a:off x="0" y="8942070"/>
          <a:ext cx="0" cy="223647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57</xdr:row>
      <xdr:rowOff>93345</xdr:rowOff>
    </xdr:from>
    <xdr:to>
      <xdr:col>32</xdr:col>
      <xdr:colOff>186689</xdr:colOff>
      <xdr:row>64</xdr:row>
      <xdr:rowOff>73152</xdr:rowOff>
    </xdr:to>
    <xdr:cxnSp macro="">
      <xdr:nvCxnSpPr>
        <xdr:cNvPr id="359" name="直線コネクタ 358"/>
        <xdr:cNvCxnSpPr/>
      </xdr:nvCxnSpPr>
      <xdr:spPr>
        <a:xfrm flipV="1">
          <a:off x="0" y="9648825"/>
          <a:ext cx="0" cy="1153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76979</xdr:rowOff>
    </xdr:from>
    <xdr:ext cx="469744" cy="259045"/>
    <xdr:sp macro="" textlink="">
      <xdr:nvSpPr>
        <xdr:cNvPr id="360" name="【学校施設】&#10;一人当たり面積最小値テキスト"/>
        <xdr:cNvSpPr txBox="1"/>
      </xdr:nvSpPr>
      <xdr:spPr>
        <a:xfrm>
          <a:off x="0" y="10805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1.008</a:t>
          </a:r>
          <a:endParaRPr kumimoji="1" lang="ja-JP" altLang="en-US" sz="1000" b="1">
            <a:latin typeface="ＭＳ Ｐゴシック"/>
          </a:endParaRPr>
        </a:p>
      </xdr:txBody>
    </xdr:sp>
    <xdr:clientData/>
  </xdr:oneCellAnchor>
  <xdr:twoCellAnchor>
    <xdr:from>
      <xdr:col>32</xdr:col>
      <xdr:colOff>98425</xdr:colOff>
      <xdr:row>64</xdr:row>
      <xdr:rowOff>73152</xdr:rowOff>
    </xdr:from>
    <xdr:to>
      <xdr:col>32</xdr:col>
      <xdr:colOff>276225</xdr:colOff>
      <xdr:row>64</xdr:row>
      <xdr:rowOff>73152</xdr:rowOff>
    </xdr:to>
    <xdr:cxnSp macro="">
      <xdr:nvCxnSpPr>
        <xdr:cNvPr id="361" name="直線コネクタ 360"/>
        <xdr:cNvCxnSpPr/>
      </xdr:nvCxnSpPr>
      <xdr:spPr>
        <a:xfrm>
          <a:off x="0" y="10802112"/>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56</xdr:row>
      <xdr:rowOff>40022</xdr:rowOff>
    </xdr:from>
    <xdr:ext cx="469744" cy="259045"/>
    <xdr:sp macro="" textlink="">
      <xdr:nvSpPr>
        <xdr:cNvPr id="362" name="【学校施設】&#10;一人当たり面積最大値テキスト"/>
        <xdr:cNvSpPr txBox="1"/>
      </xdr:nvSpPr>
      <xdr:spPr>
        <a:xfrm>
          <a:off x="0" y="9427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4.105</a:t>
          </a:r>
          <a:endParaRPr kumimoji="1" lang="ja-JP" altLang="en-US" sz="1000" b="1">
            <a:latin typeface="ＭＳ Ｐゴシック"/>
          </a:endParaRPr>
        </a:p>
      </xdr:txBody>
    </xdr:sp>
    <xdr:clientData/>
  </xdr:oneCellAnchor>
  <xdr:twoCellAnchor>
    <xdr:from>
      <xdr:col>32</xdr:col>
      <xdr:colOff>98425</xdr:colOff>
      <xdr:row>57</xdr:row>
      <xdr:rowOff>93345</xdr:rowOff>
    </xdr:from>
    <xdr:to>
      <xdr:col>32</xdr:col>
      <xdr:colOff>276225</xdr:colOff>
      <xdr:row>57</xdr:row>
      <xdr:rowOff>93345</xdr:rowOff>
    </xdr:to>
    <xdr:cxnSp macro="">
      <xdr:nvCxnSpPr>
        <xdr:cNvPr id="363" name="直線コネクタ 362"/>
        <xdr:cNvCxnSpPr/>
      </xdr:nvCxnSpPr>
      <xdr:spPr>
        <a:xfrm>
          <a:off x="0" y="9648825"/>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126128</xdr:rowOff>
    </xdr:from>
    <xdr:ext cx="469744" cy="259045"/>
    <xdr:sp macro="" textlink="">
      <xdr:nvSpPr>
        <xdr:cNvPr id="364" name="【学校施設】&#10;一人当たり面積平均値テキスト"/>
        <xdr:cNvSpPr txBox="1"/>
      </xdr:nvSpPr>
      <xdr:spPr>
        <a:xfrm>
          <a:off x="0" y="105198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1.579</a:t>
          </a:r>
          <a:endParaRPr kumimoji="1" lang="ja-JP" altLang="en-US" sz="1000" b="1">
            <a:solidFill>
              <a:srgbClr val="000080"/>
            </a:solidFill>
            <a:latin typeface="ＭＳ Ｐゴシック"/>
          </a:endParaRPr>
        </a:p>
      </xdr:txBody>
    </xdr:sp>
    <xdr:clientData/>
  </xdr:oneCellAnchor>
  <xdr:twoCellAnchor>
    <xdr:from>
      <xdr:col>32</xdr:col>
      <xdr:colOff>136525</xdr:colOff>
      <xdr:row>62</xdr:row>
      <xdr:rowOff>147701</xdr:rowOff>
    </xdr:from>
    <xdr:to>
      <xdr:col>32</xdr:col>
      <xdr:colOff>238125</xdr:colOff>
      <xdr:row>63</xdr:row>
      <xdr:rowOff>77851</xdr:rowOff>
    </xdr:to>
    <xdr:sp macro="" textlink="">
      <xdr:nvSpPr>
        <xdr:cNvPr id="365" name="フローチャート : 判断 364"/>
        <xdr:cNvSpPr/>
      </xdr:nvSpPr>
      <xdr:spPr>
        <a:xfrm>
          <a:off x="0" y="10541381"/>
          <a:ext cx="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62</xdr:row>
      <xdr:rowOff>142748</xdr:rowOff>
    </xdr:from>
    <xdr:to>
      <xdr:col>31</xdr:col>
      <xdr:colOff>85725</xdr:colOff>
      <xdr:row>63</xdr:row>
      <xdr:rowOff>72898</xdr:rowOff>
    </xdr:to>
    <xdr:sp macro="" textlink="">
      <xdr:nvSpPr>
        <xdr:cNvPr id="366" name="フローチャート : 判断 365"/>
        <xdr:cNvSpPr/>
      </xdr:nvSpPr>
      <xdr:spPr>
        <a:xfrm>
          <a:off x="0" y="10536428"/>
          <a:ext cx="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367" name="テキスト ボックス 366"/>
        <xdr:cNvSpPr txBox="1"/>
      </xdr:nvSpPr>
      <xdr:spPr>
        <a:xfrm>
          <a:off x="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368" name="テキスト ボックス 367"/>
        <xdr:cNvSpPr txBox="1"/>
      </xdr:nvSpPr>
      <xdr:spPr>
        <a:xfrm>
          <a:off x="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369" name="テキスト ボックス 368"/>
        <xdr:cNvSpPr txBox="1"/>
      </xdr:nvSpPr>
      <xdr:spPr>
        <a:xfrm>
          <a:off x="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370" name="テキスト ボックス 369"/>
        <xdr:cNvSpPr txBox="1"/>
      </xdr:nvSpPr>
      <xdr:spPr>
        <a:xfrm>
          <a:off x="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371" name="テキスト ボックス 370"/>
        <xdr:cNvSpPr txBox="1"/>
      </xdr:nvSpPr>
      <xdr:spPr>
        <a:xfrm>
          <a:off x="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56</xdr:row>
      <xdr:rowOff>16256</xdr:rowOff>
    </xdr:from>
    <xdr:to>
      <xdr:col>31</xdr:col>
      <xdr:colOff>85725</xdr:colOff>
      <xdr:row>56</xdr:row>
      <xdr:rowOff>117856</xdr:rowOff>
    </xdr:to>
    <xdr:sp macro="" textlink="">
      <xdr:nvSpPr>
        <xdr:cNvPr id="372" name="円/楕円 371"/>
        <xdr:cNvSpPr/>
      </xdr:nvSpPr>
      <xdr:spPr>
        <a:xfrm>
          <a:off x="0" y="9404096"/>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63</xdr:row>
      <xdr:rowOff>64025</xdr:rowOff>
    </xdr:from>
    <xdr:ext cx="469744" cy="259045"/>
    <xdr:sp macro="" textlink="">
      <xdr:nvSpPr>
        <xdr:cNvPr id="373" name="n_1aveValue【学校施設】&#10;一人当たり面積"/>
        <xdr:cNvSpPr txBox="1"/>
      </xdr:nvSpPr>
      <xdr:spPr>
        <a:xfrm>
          <a:off x="0" y="10625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1.592</a:t>
          </a:r>
          <a:endParaRPr kumimoji="1" lang="ja-JP" altLang="en-US" sz="1000" b="1">
            <a:solidFill>
              <a:srgbClr val="000080"/>
            </a:solidFill>
            <a:latin typeface="ＭＳ Ｐゴシック"/>
          </a:endParaRPr>
        </a:p>
      </xdr:txBody>
    </xdr:sp>
    <xdr:clientData/>
  </xdr:oneCellAnchor>
  <xdr:oneCellAnchor>
    <xdr:from>
      <xdr:col>30</xdr:col>
      <xdr:colOff>473152</xdr:colOff>
      <xdr:row>54</xdr:row>
      <xdr:rowOff>134383</xdr:rowOff>
    </xdr:from>
    <xdr:ext cx="469744" cy="259045"/>
    <xdr:sp macro="" textlink="">
      <xdr:nvSpPr>
        <xdr:cNvPr id="374" name="n_1mainValue【学校施設】&#10;一人当たり面積"/>
        <xdr:cNvSpPr txBox="1"/>
      </xdr:nvSpPr>
      <xdr:spPr>
        <a:xfrm>
          <a:off x="0" y="9186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4.624</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375" name="正方形/長方形 374"/>
        <xdr:cNvSpPr/>
      </xdr:nvSpPr>
      <xdr:spPr>
        <a:xfrm>
          <a:off x="0" y="11551920"/>
          <a:ext cx="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76" name="正方形/長方形 375"/>
        <xdr:cNvSpPr/>
      </xdr:nvSpPr>
      <xdr:spPr>
        <a:xfrm>
          <a:off x="0" y="12197080"/>
          <a:ext cx="0" cy="24638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77" name="正方形/長方形 376"/>
        <xdr:cNvSpPr/>
      </xdr:nvSpPr>
      <xdr:spPr>
        <a:xfrm>
          <a:off x="0" y="12396470"/>
          <a:ext cx="0" cy="24638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78" name="正方形/長方形 377"/>
        <xdr:cNvSpPr/>
      </xdr:nvSpPr>
      <xdr:spPr>
        <a:xfrm>
          <a:off x="0" y="12197080"/>
          <a:ext cx="0" cy="24638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79" name="正方形/長方形 378"/>
        <xdr:cNvSpPr/>
      </xdr:nvSpPr>
      <xdr:spPr>
        <a:xfrm>
          <a:off x="0" y="12396470"/>
          <a:ext cx="0" cy="24638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80" name="正方形/長方形 379"/>
        <xdr:cNvSpPr/>
      </xdr:nvSpPr>
      <xdr:spPr>
        <a:xfrm>
          <a:off x="0" y="12197080"/>
          <a:ext cx="0" cy="24638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81" name="正方形/長方形 380"/>
        <xdr:cNvSpPr/>
      </xdr:nvSpPr>
      <xdr:spPr>
        <a:xfrm>
          <a:off x="0" y="12396470"/>
          <a:ext cx="0" cy="24638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52.2</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382" name="正方形/長方形 381"/>
        <xdr:cNvSpPr/>
      </xdr:nvSpPr>
      <xdr:spPr>
        <a:xfrm>
          <a:off x="0" y="12668250"/>
          <a:ext cx="0" cy="223647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383" name="テキスト ボックス 382"/>
        <xdr:cNvSpPr txBox="1"/>
      </xdr:nvSpPr>
      <xdr:spPr>
        <a:xfrm>
          <a:off x="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384" name="直線コネクタ 383"/>
        <xdr:cNvCxnSpPr/>
      </xdr:nvCxnSpPr>
      <xdr:spPr>
        <a:xfrm>
          <a:off x="0" y="1490472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385" name="テキスト ボックス 384"/>
        <xdr:cNvSpPr txBox="1"/>
      </xdr:nvSpPr>
      <xdr:spPr>
        <a:xfrm>
          <a:off x="0" y="1476249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386" name="直線コネクタ 385"/>
        <xdr:cNvCxnSpPr/>
      </xdr:nvCxnSpPr>
      <xdr:spPr>
        <a:xfrm>
          <a:off x="0" y="1453134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387" name="テキスト ボックス 386"/>
        <xdr:cNvSpPr txBox="1"/>
      </xdr:nvSpPr>
      <xdr:spPr>
        <a:xfrm>
          <a:off x="0" y="14392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388" name="直線コネクタ 387"/>
        <xdr:cNvCxnSpPr/>
      </xdr:nvCxnSpPr>
      <xdr:spPr>
        <a:xfrm>
          <a:off x="0" y="1415796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389" name="テキスト ボックス 388"/>
        <xdr:cNvSpPr txBox="1"/>
      </xdr:nvSpPr>
      <xdr:spPr>
        <a:xfrm>
          <a:off x="0"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390" name="直線コネクタ 389"/>
        <xdr:cNvCxnSpPr/>
      </xdr:nvCxnSpPr>
      <xdr:spPr>
        <a:xfrm>
          <a:off x="0" y="1378458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391" name="テキスト ボックス 390"/>
        <xdr:cNvSpPr txBox="1"/>
      </xdr:nvSpPr>
      <xdr:spPr>
        <a:xfrm>
          <a:off x="0"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392" name="直線コネクタ 391"/>
        <xdr:cNvCxnSpPr/>
      </xdr:nvCxnSpPr>
      <xdr:spPr>
        <a:xfrm>
          <a:off x="0" y="134112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393" name="テキスト ボックス 392"/>
        <xdr:cNvSpPr txBox="1"/>
      </xdr:nvSpPr>
      <xdr:spPr>
        <a:xfrm>
          <a:off x="0"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394" name="直線コネクタ 393"/>
        <xdr:cNvCxnSpPr/>
      </xdr:nvCxnSpPr>
      <xdr:spPr>
        <a:xfrm>
          <a:off x="0" y="1304163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162577</xdr:rowOff>
    </xdr:from>
    <xdr:ext cx="467179" cy="259045"/>
    <xdr:sp macro="" textlink="">
      <xdr:nvSpPr>
        <xdr:cNvPr id="395" name="テキスト ボックス 394"/>
        <xdr:cNvSpPr txBox="1"/>
      </xdr:nvSpPr>
      <xdr:spPr>
        <a:xfrm>
          <a:off x="0"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396" name="直線コネクタ 395"/>
        <xdr:cNvCxnSpPr/>
      </xdr:nvCxnSpPr>
      <xdr:spPr>
        <a:xfrm>
          <a:off x="0" y="1266825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397" name="テキスト ボックス 396"/>
        <xdr:cNvSpPr txBox="1"/>
      </xdr:nvSpPr>
      <xdr:spPr>
        <a:xfrm>
          <a:off x="0"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398" name="【児童館】&#10;有形固定資産減価償却率グラフ枠"/>
        <xdr:cNvSpPr/>
      </xdr:nvSpPr>
      <xdr:spPr>
        <a:xfrm>
          <a:off x="0" y="12668250"/>
          <a:ext cx="0" cy="223647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133350</xdr:rowOff>
    </xdr:from>
    <xdr:to>
      <xdr:col>23</xdr:col>
      <xdr:colOff>516889</xdr:colOff>
      <xdr:row>85</xdr:row>
      <xdr:rowOff>93345</xdr:rowOff>
    </xdr:to>
    <xdr:cxnSp macro="">
      <xdr:nvCxnSpPr>
        <xdr:cNvPr id="399" name="直線コネクタ 398"/>
        <xdr:cNvCxnSpPr/>
      </xdr:nvCxnSpPr>
      <xdr:spPr>
        <a:xfrm flipV="1">
          <a:off x="0" y="13041630"/>
          <a:ext cx="0" cy="1301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97172</xdr:rowOff>
    </xdr:from>
    <xdr:ext cx="405111" cy="259045"/>
    <xdr:sp macro="" textlink="">
      <xdr:nvSpPr>
        <xdr:cNvPr id="400" name="【児童館】&#10;有形固定資産減価償却率最小値テキスト"/>
        <xdr:cNvSpPr txBox="1"/>
      </xdr:nvSpPr>
      <xdr:spPr>
        <a:xfrm>
          <a:off x="0" y="14346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30.1</a:t>
          </a:r>
          <a:endParaRPr kumimoji="1" lang="ja-JP" altLang="en-US" sz="1000" b="1">
            <a:latin typeface="ＭＳ Ｐゴシック"/>
          </a:endParaRPr>
        </a:p>
      </xdr:txBody>
    </xdr:sp>
    <xdr:clientData/>
  </xdr:oneCellAnchor>
  <xdr:twoCellAnchor>
    <xdr:from>
      <xdr:col>23</xdr:col>
      <xdr:colOff>428625</xdr:colOff>
      <xdr:row>85</xdr:row>
      <xdr:rowOff>93345</xdr:rowOff>
    </xdr:from>
    <xdr:to>
      <xdr:col>23</xdr:col>
      <xdr:colOff>606425</xdr:colOff>
      <xdr:row>85</xdr:row>
      <xdr:rowOff>93345</xdr:rowOff>
    </xdr:to>
    <xdr:cxnSp macro="">
      <xdr:nvCxnSpPr>
        <xdr:cNvPr id="401" name="直線コネクタ 400"/>
        <xdr:cNvCxnSpPr/>
      </xdr:nvCxnSpPr>
      <xdr:spPr>
        <a:xfrm>
          <a:off x="0" y="14342745"/>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80027</xdr:rowOff>
    </xdr:from>
    <xdr:ext cx="469744" cy="259045"/>
    <xdr:sp macro="" textlink="">
      <xdr:nvSpPr>
        <xdr:cNvPr id="402" name="【児童館】&#10;有形固定資産減価償却率最大値テキスト"/>
        <xdr:cNvSpPr txBox="1"/>
      </xdr:nvSpPr>
      <xdr:spPr>
        <a:xfrm>
          <a:off x="0" y="12820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77</xdr:row>
      <xdr:rowOff>133350</xdr:rowOff>
    </xdr:from>
    <xdr:to>
      <xdr:col>23</xdr:col>
      <xdr:colOff>606425</xdr:colOff>
      <xdr:row>77</xdr:row>
      <xdr:rowOff>133350</xdr:rowOff>
    </xdr:to>
    <xdr:cxnSp macro="">
      <xdr:nvCxnSpPr>
        <xdr:cNvPr id="403" name="直線コネクタ 402"/>
        <xdr:cNvCxnSpPr/>
      </xdr:nvCxnSpPr>
      <xdr:spPr>
        <a:xfrm>
          <a:off x="0" y="13041630"/>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106697</xdr:rowOff>
    </xdr:from>
    <xdr:ext cx="405111" cy="259045"/>
    <xdr:sp macro="" textlink="">
      <xdr:nvSpPr>
        <xdr:cNvPr id="404" name="【児童館】&#10;有形固定資産減価償却率平均値テキスト"/>
        <xdr:cNvSpPr txBox="1"/>
      </xdr:nvSpPr>
      <xdr:spPr>
        <a:xfrm>
          <a:off x="0" y="13853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52.6</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128270</xdr:rowOff>
    </xdr:from>
    <xdr:to>
      <xdr:col>23</xdr:col>
      <xdr:colOff>568325</xdr:colOff>
      <xdr:row>83</xdr:row>
      <xdr:rowOff>58420</xdr:rowOff>
    </xdr:to>
    <xdr:sp macro="" textlink="">
      <xdr:nvSpPr>
        <xdr:cNvPr id="405" name="フローチャート : 判断 404"/>
        <xdr:cNvSpPr/>
      </xdr:nvSpPr>
      <xdr:spPr>
        <a:xfrm>
          <a:off x="0" y="13874750"/>
          <a:ext cx="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83</xdr:row>
      <xdr:rowOff>105411</xdr:rowOff>
    </xdr:from>
    <xdr:to>
      <xdr:col>22</xdr:col>
      <xdr:colOff>415925</xdr:colOff>
      <xdr:row>84</xdr:row>
      <xdr:rowOff>35561</xdr:rowOff>
    </xdr:to>
    <xdr:sp macro="" textlink="">
      <xdr:nvSpPr>
        <xdr:cNvPr id="406" name="フローチャート : 判断 405"/>
        <xdr:cNvSpPr/>
      </xdr:nvSpPr>
      <xdr:spPr>
        <a:xfrm>
          <a:off x="0" y="14019531"/>
          <a:ext cx="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07" name="テキスト ボックス 406"/>
        <xdr:cNvSpPr txBox="1"/>
      </xdr:nvSpPr>
      <xdr:spPr>
        <a:xfrm>
          <a:off x="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08" name="テキスト ボックス 407"/>
        <xdr:cNvSpPr txBox="1"/>
      </xdr:nvSpPr>
      <xdr:spPr>
        <a:xfrm>
          <a:off x="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09" name="テキスト ボックス 408"/>
        <xdr:cNvSpPr txBox="1"/>
      </xdr:nvSpPr>
      <xdr:spPr>
        <a:xfrm>
          <a:off x="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10" name="テキスト ボックス 409"/>
        <xdr:cNvSpPr txBox="1"/>
      </xdr:nvSpPr>
      <xdr:spPr>
        <a:xfrm>
          <a:off x="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11" name="テキスト ボックス 410"/>
        <xdr:cNvSpPr txBox="1"/>
      </xdr:nvSpPr>
      <xdr:spPr>
        <a:xfrm>
          <a:off x="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84</xdr:row>
      <xdr:rowOff>57786</xdr:rowOff>
    </xdr:from>
    <xdr:to>
      <xdr:col>22</xdr:col>
      <xdr:colOff>415925</xdr:colOff>
      <xdr:row>84</xdr:row>
      <xdr:rowOff>159386</xdr:rowOff>
    </xdr:to>
    <xdr:sp macro="" textlink="">
      <xdr:nvSpPr>
        <xdr:cNvPr id="412" name="円/楕円 411"/>
        <xdr:cNvSpPr/>
      </xdr:nvSpPr>
      <xdr:spPr>
        <a:xfrm>
          <a:off x="0" y="14139546"/>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82</xdr:row>
      <xdr:rowOff>52088</xdr:rowOff>
    </xdr:from>
    <xdr:ext cx="405111" cy="259045"/>
    <xdr:sp macro="" textlink="">
      <xdr:nvSpPr>
        <xdr:cNvPr id="413" name="n_1aveValue【児童館】&#10;有形固定資産減価償却率"/>
        <xdr:cNvSpPr txBox="1"/>
      </xdr:nvSpPr>
      <xdr:spPr>
        <a:xfrm>
          <a:off x="0" y="137985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a:t>
          </a:r>
          <a:endParaRPr kumimoji="1" lang="ja-JP" altLang="en-US" sz="1000" b="1">
            <a:solidFill>
              <a:srgbClr val="000080"/>
            </a:solidFill>
            <a:latin typeface="ＭＳ Ｐゴシック"/>
          </a:endParaRPr>
        </a:p>
      </xdr:txBody>
    </xdr:sp>
    <xdr:clientData/>
  </xdr:oneCellAnchor>
  <xdr:oneCellAnchor>
    <xdr:from>
      <xdr:col>22</xdr:col>
      <xdr:colOff>149868</xdr:colOff>
      <xdr:row>84</xdr:row>
      <xdr:rowOff>150513</xdr:rowOff>
    </xdr:from>
    <xdr:ext cx="405111" cy="259045"/>
    <xdr:sp macro="" textlink="">
      <xdr:nvSpPr>
        <xdr:cNvPr id="414" name="n_1mainValue【児童館】&#10;有形固定資産減価償却率"/>
        <xdr:cNvSpPr txBox="1"/>
      </xdr:nvSpPr>
      <xdr:spPr>
        <a:xfrm>
          <a:off x="0" y="14232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38.3</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15" name="正方形/長方形 414"/>
        <xdr:cNvSpPr/>
      </xdr:nvSpPr>
      <xdr:spPr>
        <a:xfrm>
          <a:off x="0" y="11551920"/>
          <a:ext cx="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16" name="正方形/長方形 415"/>
        <xdr:cNvSpPr/>
      </xdr:nvSpPr>
      <xdr:spPr>
        <a:xfrm>
          <a:off x="0" y="12197080"/>
          <a:ext cx="0" cy="24638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17" name="正方形/長方形 416"/>
        <xdr:cNvSpPr/>
      </xdr:nvSpPr>
      <xdr:spPr>
        <a:xfrm>
          <a:off x="0" y="12396470"/>
          <a:ext cx="0" cy="24638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18" name="正方形/長方形 417"/>
        <xdr:cNvSpPr/>
      </xdr:nvSpPr>
      <xdr:spPr>
        <a:xfrm>
          <a:off x="0" y="12197080"/>
          <a:ext cx="0" cy="24638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19" name="正方形/長方形 418"/>
        <xdr:cNvSpPr/>
      </xdr:nvSpPr>
      <xdr:spPr>
        <a:xfrm>
          <a:off x="0" y="12396470"/>
          <a:ext cx="0" cy="24638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20" name="正方形/長方形 419"/>
        <xdr:cNvSpPr/>
      </xdr:nvSpPr>
      <xdr:spPr>
        <a:xfrm>
          <a:off x="0" y="12197080"/>
          <a:ext cx="0" cy="24638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21" name="正方形/長方形 420"/>
        <xdr:cNvSpPr/>
      </xdr:nvSpPr>
      <xdr:spPr>
        <a:xfrm>
          <a:off x="0" y="12396470"/>
          <a:ext cx="0" cy="24638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0.012</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22" name="正方形/長方形 421"/>
        <xdr:cNvSpPr/>
      </xdr:nvSpPr>
      <xdr:spPr>
        <a:xfrm>
          <a:off x="0" y="12668250"/>
          <a:ext cx="0" cy="223647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23" name="テキスト ボックス 422"/>
        <xdr:cNvSpPr txBox="1"/>
      </xdr:nvSpPr>
      <xdr:spPr>
        <a:xfrm>
          <a:off x="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24" name="直線コネクタ 423"/>
        <xdr:cNvCxnSpPr/>
      </xdr:nvCxnSpPr>
      <xdr:spPr>
        <a:xfrm>
          <a:off x="0" y="1490472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38100</xdr:rowOff>
    </xdr:from>
    <xdr:to>
      <xdr:col>33</xdr:col>
      <xdr:colOff>314325</xdr:colOff>
      <xdr:row>86</xdr:row>
      <xdr:rowOff>38100</xdr:rowOff>
    </xdr:to>
    <xdr:cxnSp macro="">
      <xdr:nvCxnSpPr>
        <xdr:cNvPr id="425" name="直線コネクタ 424"/>
        <xdr:cNvCxnSpPr/>
      </xdr:nvCxnSpPr>
      <xdr:spPr>
        <a:xfrm>
          <a:off x="0" y="1445514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67327</xdr:rowOff>
    </xdr:from>
    <xdr:ext cx="467179" cy="259045"/>
    <xdr:sp macro="" textlink="">
      <xdr:nvSpPr>
        <xdr:cNvPr id="426" name="テキスト ボックス 425"/>
        <xdr:cNvSpPr txBox="1"/>
      </xdr:nvSpPr>
      <xdr:spPr>
        <a:xfrm>
          <a:off x="0"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83</xdr:row>
      <xdr:rowOff>95250</xdr:rowOff>
    </xdr:from>
    <xdr:to>
      <xdr:col>33</xdr:col>
      <xdr:colOff>314325</xdr:colOff>
      <xdr:row>83</xdr:row>
      <xdr:rowOff>95250</xdr:rowOff>
    </xdr:to>
    <xdr:cxnSp macro="">
      <xdr:nvCxnSpPr>
        <xdr:cNvPr id="427" name="直線コネクタ 426"/>
        <xdr:cNvCxnSpPr/>
      </xdr:nvCxnSpPr>
      <xdr:spPr>
        <a:xfrm>
          <a:off x="0" y="1400937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124477</xdr:rowOff>
    </xdr:from>
    <xdr:ext cx="467179" cy="259045"/>
    <xdr:sp macro="" textlink="">
      <xdr:nvSpPr>
        <xdr:cNvPr id="428" name="テキスト ボックス 427"/>
        <xdr:cNvSpPr txBox="1"/>
      </xdr:nvSpPr>
      <xdr:spPr>
        <a:xfrm>
          <a:off x="0"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80</xdr:row>
      <xdr:rowOff>152400</xdr:rowOff>
    </xdr:from>
    <xdr:to>
      <xdr:col>33</xdr:col>
      <xdr:colOff>314325</xdr:colOff>
      <xdr:row>80</xdr:row>
      <xdr:rowOff>152400</xdr:rowOff>
    </xdr:to>
    <xdr:cxnSp macro="">
      <xdr:nvCxnSpPr>
        <xdr:cNvPr id="429" name="直線コネクタ 428"/>
        <xdr:cNvCxnSpPr/>
      </xdr:nvCxnSpPr>
      <xdr:spPr>
        <a:xfrm>
          <a:off x="0" y="135636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10177</xdr:rowOff>
    </xdr:from>
    <xdr:ext cx="467179" cy="259045"/>
    <xdr:sp macro="" textlink="">
      <xdr:nvSpPr>
        <xdr:cNvPr id="430" name="テキスト ボックス 429"/>
        <xdr:cNvSpPr txBox="1"/>
      </xdr:nvSpPr>
      <xdr:spPr>
        <a:xfrm>
          <a:off x="0"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78</xdr:row>
      <xdr:rowOff>38100</xdr:rowOff>
    </xdr:from>
    <xdr:to>
      <xdr:col>33</xdr:col>
      <xdr:colOff>314325</xdr:colOff>
      <xdr:row>78</xdr:row>
      <xdr:rowOff>38100</xdr:rowOff>
    </xdr:to>
    <xdr:cxnSp macro="">
      <xdr:nvCxnSpPr>
        <xdr:cNvPr id="431" name="直線コネクタ 430"/>
        <xdr:cNvCxnSpPr/>
      </xdr:nvCxnSpPr>
      <xdr:spPr>
        <a:xfrm>
          <a:off x="0" y="1311402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77</xdr:row>
      <xdr:rowOff>67327</xdr:rowOff>
    </xdr:from>
    <xdr:ext cx="467179" cy="259045"/>
    <xdr:sp macro="" textlink="">
      <xdr:nvSpPr>
        <xdr:cNvPr id="432" name="テキスト ボックス 431"/>
        <xdr:cNvSpPr txBox="1"/>
      </xdr:nvSpPr>
      <xdr:spPr>
        <a:xfrm>
          <a:off x="0"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33" name="直線コネクタ 432"/>
        <xdr:cNvCxnSpPr/>
      </xdr:nvCxnSpPr>
      <xdr:spPr>
        <a:xfrm>
          <a:off x="0" y="1266825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434" name="テキスト ボックス 433"/>
        <xdr:cNvSpPr txBox="1"/>
      </xdr:nvSpPr>
      <xdr:spPr>
        <a:xfrm>
          <a:off x="0"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435" name="【児童館】&#10;一人当たり面積グラフ枠"/>
        <xdr:cNvSpPr/>
      </xdr:nvSpPr>
      <xdr:spPr>
        <a:xfrm>
          <a:off x="0" y="12668250"/>
          <a:ext cx="0" cy="223647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60961</xdr:rowOff>
    </xdr:from>
    <xdr:to>
      <xdr:col>32</xdr:col>
      <xdr:colOff>186689</xdr:colOff>
      <xdr:row>85</xdr:row>
      <xdr:rowOff>95250</xdr:rowOff>
    </xdr:to>
    <xdr:cxnSp macro="">
      <xdr:nvCxnSpPr>
        <xdr:cNvPr id="436" name="直線コネクタ 435"/>
        <xdr:cNvCxnSpPr/>
      </xdr:nvCxnSpPr>
      <xdr:spPr>
        <a:xfrm flipV="1">
          <a:off x="0" y="13136881"/>
          <a:ext cx="0" cy="1207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99077</xdr:rowOff>
    </xdr:from>
    <xdr:ext cx="469744" cy="259045"/>
    <xdr:sp macro="" textlink="">
      <xdr:nvSpPr>
        <xdr:cNvPr id="437" name="【児童館】&#10;一人当たり面積最小値テキスト"/>
        <xdr:cNvSpPr txBox="1"/>
      </xdr:nvSpPr>
      <xdr:spPr>
        <a:xfrm>
          <a:off x="0" y="1434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0.005</a:t>
          </a:r>
          <a:endParaRPr kumimoji="1" lang="ja-JP" altLang="en-US" sz="1000" b="1">
            <a:latin typeface="ＭＳ Ｐゴシック"/>
          </a:endParaRPr>
        </a:p>
      </xdr:txBody>
    </xdr:sp>
    <xdr:clientData/>
  </xdr:oneCellAnchor>
  <xdr:twoCellAnchor>
    <xdr:from>
      <xdr:col>32</xdr:col>
      <xdr:colOff>98425</xdr:colOff>
      <xdr:row>85</xdr:row>
      <xdr:rowOff>95250</xdr:rowOff>
    </xdr:from>
    <xdr:to>
      <xdr:col>32</xdr:col>
      <xdr:colOff>276225</xdr:colOff>
      <xdr:row>85</xdr:row>
      <xdr:rowOff>95250</xdr:rowOff>
    </xdr:to>
    <xdr:cxnSp macro="">
      <xdr:nvCxnSpPr>
        <xdr:cNvPr id="438" name="直線コネクタ 437"/>
        <xdr:cNvCxnSpPr/>
      </xdr:nvCxnSpPr>
      <xdr:spPr>
        <a:xfrm>
          <a:off x="0" y="14344650"/>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7638</xdr:rowOff>
    </xdr:from>
    <xdr:ext cx="469744" cy="259045"/>
    <xdr:sp macro="" textlink="">
      <xdr:nvSpPr>
        <xdr:cNvPr id="439" name="【児童館】&#10;一人当たり面積最大値テキスト"/>
        <xdr:cNvSpPr txBox="1"/>
      </xdr:nvSpPr>
      <xdr:spPr>
        <a:xfrm>
          <a:off x="0" y="12915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0.059</a:t>
          </a:r>
          <a:endParaRPr kumimoji="1" lang="ja-JP" altLang="en-US" sz="1000" b="1">
            <a:latin typeface="ＭＳ Ｐゴシック"/>
          </a:endParaRPr>
        </a:p>
      </xdr:txBody>
    </xdr:sp>
    <xdr:clientData/>
  </xdr:oneCellAnchor>
  <xdr:twoCellAnchor>
    <xdr:from>
      <xdr:col>32</xdr:col>
      <xdr:colOff>98425</xdr:colOff>
      <xdr:row>78</xdr:row>
      <xdr:rowOff>60961</xdr:rowOff>
    </xdr:from>
    <xdr:to>
      <xdr:col>32</xdr:col>
      <xdr:colOff>276225</xdr:colOff>
      <xdr:row>78</xdr:row>
      <xdr:rowOff>60961</xdr:rowOff>
    </xdr:to>
    <xdr:cxnSp macro="">
      <xdr:nvCxnSpPr>
        <xdr:cNvPr id="440" name="直線コネクタ 439"/>
        <xdr:cNvCxnSpPr/>
      </xdr:nvCxnSpPr>
      <xdr:spPr>
        <a:xfrm>
          <a:off x="0" y="13136881"/>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57166</xdr:rowOff>
    </xdr:from>
    <xdr:ext cx="469744" cy="259045"/>
    <xdr:sp macro="" textlink="">
      <xdr:nvSpPr>
        <xdr:cNvPr id="441" name="【児童館】&#10;一人当たり面積平均値テキスト"/>
        <xdr:cNvSpPr txBox="1"/>
      </xdr:nvSpPr>
      <xdr:spPr>
        <a:xfrm>
          <a:off x="0" y="138036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0.026</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78739</xdr:rowOff>
    </xdr:from>
    <xdr:to>
      <xdr:col>32</xdr:col>
      <xdr:colOff>238125</xdr:colOff>
      <xdr:row>83</xdr:row>
      <xdr:rowOff>8889</xdr:rowOff>
    </xdr:to>
    <xdr:sp macro="" textlink="">
      <xdr:nvSpPr>
        <xdr:cNvPr id="442" name="フローチャート : 判断 441"/>
        <xdr:cNvSpPr/>
      </xdr:nvSpPr>
      <xdr:spPr>
        <a:xfrm>
          <a:off x="0" y="13825219"/>
          <a:ext cx="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82</xdr:row>
      <xdr:rowOff>124461</xdr:rowOff>
    </xdr:from>
    <xdr:to>
      <xdr:col>31</xdr:col>
      <xdr:colOff>85725</xdr:colOff>
      <xdr:row>83</xdr:row>
      <xdr:rowOff>54611</xdr:rowOff>
    </xdr:to>
    <xdr:sp macro="" textlink="">
      <xdr:nvSpPr>
        <xdr:cNvPr id="443" name="フローチャート : 判断 442"/>
        <xdr:cNvSpPr/>
      </xdr:nvSpPr>
      <xdr:spPr>
        <a:xfrm>
          <a:off x="0" y="13870941"/>
          <a:ext cx="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444" name="テキスト ボックス 443"/>
        <xdr:cNvSpPr txBox="1"/>
      </xdr:nvSpPr>
      <xdr:spPr>
        <a:xfrm>
          <a:off x="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445" name="テキスト ボックス 444"/>
        <xdr:cNvSpPr txBox="1"/>
      </xdr:nvSpPr>
      <xdr:spPr>
        <a:xfrm>
          <a:off x="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446" name="テキスト ボックス 445"/>
        <xdr:cNvSpPr txBox="1"/>
      </xdr:nvSpPr>
      <xdr:spPr>
        <a:xfrm>
          <a:off x="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447" name="テキスト ボックス 446"/>
        <xdr:cNvSpPr txBox="1"/>
      </xdr:nvSpPr>
      <xdr:spPr>
        <a:xfrm>
          <a:off x="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448" name="テキスト ボックス 447"/>
        <xdr:cNvSpPr txBox="1"/>
      </xdr:nvSpPr>
      <xdr:spPr>
        <a:xfrm>
          <a:off x="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80</xdr:row>
      <xdr:rowOff>147320</xdr:rowOff>
    </xdr:from>
    <xdr:to>
      <xdr:col>31</xdr:col>
      <xdr:colOff>85725</xdr:colOff>
      <xdr:row>81</xdr:row>
      <xdr:rowOff>77470</xdr:rowOff>
    </xdr:to>
    <xdr:sp macro="" textlink="">
      <xdr:nvSpPr>
        <xdr:cNvPr id="449" name="円/楕円 448"/>
        <xdr:cNvSpPr/>
      </xdr:nvSpPr>
      <xdr:spPr>
        <a:xfrm>
          <a:off x="0" y="13558520"/>
          <a:ext cx="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83</xdr:row>
      <xdr:rowOff>45738</xdr:rowOff>
    </xdr:from>
    <xdr:ext cx="469744" cy="259045"/>
    <xdr:sp macro="" textlink="">
      <xdr:nvSpPr>
        <xdr:cNvPr id="450" name="n_1aveValue【児童館】&#10;一人当たり面積"/>
        <xdr:cNvSpPr txBox="1"/>
      </xdr:nvSpPr>
      <xdr:spPr>
        <a:xfrm>
          <a:off x="0" y="13959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0.024</a:t>
          </a:r>
          <a:endParaRPr kumimoji="1" lang="ja-JP" altLang="en-US" sz="1000" b="1">
            <a:solidFill>
              <a:srgbClr val="000080"/>
            </a:solidFill>
            <a:latin typeface="ＭＳ Ｐゴシック"/>
          </a:endParaRPr>
        </a:p>
      </xdr:txBody>
    </xdr:sp>
    <xdr:clientData/>
  </xdr:oneCellAnchor>
  <xdr:oneCellAnchor>
    <xdr:from>
      <xdr:col>30</xdr:col>
      <xdr:colOff>473152</xdr:colOff>
      <xdr:row>79</xdr:row>
      <xdr:rowOff>93997</xdr:rowOff>
    </xdr:from>
    <xdr:ext cx="469744" cy="259045"/>
    <xdr:sp macro="" textlink="">
      <xdr:nvSpPr>
        <xdr:cNvPr id="451" name="n_1mainValue【児童館】&#10;一人当たり面積"/>
        <xdr:cNvSpPr txBox="1"/>
      </xdr:nvSpPr>
      <xdr:spPr>
        <a:xfrm>
          <a:off x="0" y="1333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0.038</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452" name="正方形/長方形 451"/>
        <xdr:cNvSpPr/>
      </xdr:nvSpPr>
      <xdr:spPr>
        <a:xfrm>
          <a:off x="0" y="15274290"/>
          <a:ext cx="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53" name="正方形/長方形 452"/>
        <xdr:cNvSpPr/>
      </xdr:nvSpPr>
      <xdr:spPr>
        <a:xfrm>
          <a:off x="0" y="15923260"/>
          <a:ext cx="0" cy="24638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54" name="正方形/長方形 453"/>
        <xdr:cNvSpPr/>
      </xdr:nvSpPr>
      <xdr:spPr>
        <a:xfrm>
          <a:off x="0" y="16118840"/>
          <a:ext cx="0" cy="25019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55" name="正方形/長方形 454"/>
        <xdr:cNvSpPr/>
      </xdr:nvSpPr>
      <xdr:spPr>
        <a:xfrm>
          <a:off x="0" y="15923260"/>
          <a:ext cx="0" cy="24638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56" name="正方形/長方形 455"/>
        <xdr:cNvSpPr/>
      </xdr:nvSpPr>
      <xdr:spPr>
        <a:xfrm>
          <a:off x="0" y="16118840"/>
          <a:ext cx="0" cy="25019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57" name="正方形/長方形 456"/>
        <xdr:cNvSpPr/>
      </xdr:nvSpPr>
      <xdr:spPr>
        <a:xfrm>
          <a:off x="0" y="15923260"/>
          <a:ext cx="0" cy="24638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58" name="正方形/長方形 457"/>
        <xdr:cNvSpPr/>
      </xdr:nvSpPr>
      <xdr:spPr>
        <a:xfrm>
          <a:off x="0" y="16118840"/>
          <a:ext cx="0" cy="25019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59" name="正方形/長方形 458"/>
        <xdr:cNvSpPr/>
      </xdr:nvSpPr>
      <xdr:spPr>
        <a:xfrm>
          <a:off x="0" y="16394430"/>
          <a:ext cx="0" cy="223266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60" name="テキスト ボックス 459"/>
        <xdr:cNvSpPr txBox="1"/>
      </xdr:nvSpPr>
      <xdr:spPr>
        <a:xfrm>
          <a:off x="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61" name="直線コネクタ 460"/>
        <xdr:cNvCxnSpPr/>
      </xdr:nvCxnSpPr>
      <xdr:spPr>
        <a:xfrm>
          <a:off x="0" y="1862709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462" name="テキスト ボックス 461"/>
        <xdr:cNvSpPr txBox="1"/>
      </xdr:nvSpPr>
      <xdr:spPr>
        <a:xfrm>
          <a:off x="0" y="184886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463" name="直線コネクタ 462"/>
        <xdr:cNvCxnSpPr/>
      </xdr:nvCxnSpPr>
      <xdr:spPr>
        <a:xfrm>
          <a:off x="0" y="1818132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464" name="テキスト ボックス 463"/>
        <xdr:cNvSpPr txBox="1"/>
      </xdr:nvSpPr>
      <xdr:spPr>
        <a:xfrm>
          <a:off x="0" y="180429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465" name="直線コネクタ 464"/>
        <xdr:cNvCxnSpPr/>
      </xdr:nvCxnSpPr>
      <xdr:spPr>
        <a:xfrm>
          <a:off x="0" y="1773555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466" name="テキスト ボックス 465"/>
        <xdr:cNvSpPr txBox="1"/>
      </xdr:nvSpPr>
      <xdr:spPr>
        <a:xfrm>
          <a:off x="0" y="175971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467" name="直線コネクタ 466"/>
        <xdr:cNvCxnSpPr/>
      </xdr:nvCxnSpPr>
      <xdr:spPr>
        <a:xfrm>
          <a:off x="0" y="1728597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468" name="テキスト ボックス 467"/>
        <xdr:cNvSpPr txBox="1"/>
      </xdr:nvSpPr>
      <xdr:spPr>
        <a:xfrm>
          <a:off x="0" y="171475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469" name="直線コネクタ 468"/>
        <xdr:cNvCxnSpPr/>
      </xdr:nvCxnSpPr>
      <xdr:spPr>
        <a:xfrm>
          <a:off x="0" y="168402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105427</xdr:rowOff>
    </xdr:from>
    <xdr:ext cx="467179" cy="259045"/>
    <xdr:sp macro="" textlink="">
      <xdr:nvSpPr>
        <xdr:cNvPr id="470" name="テキスト ボックス 469"/>
        <xdr:cNvSpPr txBox="1"/>
      </xdr:nvSpPr>
      <xdr:spPr>
        <a:xfrm>
          <a:off x="0" y="16701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71" name="直線コネクタ 470"/>
        <xdr:cNvCxnSpPr/>
      </xdr:nvCxnSpPr>
      <xdr:spPr>
        <a:xfrm>
          <a:off x="0" y="1639443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72" name="テキスト ボックス 471"/>
        <xdr:cNvSpPr txBox="1"/>
      </xdr:nvSpPr>
      <xdr:spPr>
        <a:xfrm>
          <a:off x="0"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73" name="【公民館】&#10;有形固定資産減価償却率グラフ枠"/>
        <xdr:cNvSpPr/>
      </xdr:nvSpPr>
      <xdr:spPr>
        <a:xfrm>
          <a:off x="0" y="16394430"/>
          <a:ext cx="0" cy="223266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101</xdr:row>
      <xdr:rowOff>87630</xdr:rowOff>
    </xdr:from>
    <xdr:to>
      <xdr:col>23</xdr:col>
      <xdr:colOff>516889</xdr:colOff>
      <xdr:row>108</xdr:row>
      <xdr:rowOff>110489</xdr:rowOff>
    </xdr:to>
    <xdr:cxnSp macro="">
      <xdr:nvCxnSpPr>
        <xdr:cNvPr id="474" name="直線コネクタ 473"/>
        <xdr:cNvCxnSpPr/>
      </xdr:nvCxnSpPr>
      <xdr:spPr>
        <a:xfrm flipV="1">
          <a:off x="0" y="17019270"/>
          <a:ext cx="0" cy="1196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114316</xdr:rowOff>
    </xdr:from>
    <xdr:ext cx="405111" cy="259045"/>
    <xdr:sp macro="" textlink="">
      <xdr:nvSpPr>
        <xdr:cNvPr id="475" name="【公民館】&#10;有形固定資産減価償却率最小値テキスト"/>
        <xdr:cNvSpPr txBox="1"/>
      </xdr:nvSpPr>
      <xdr:spPr>
        <a:xfrm>
          <a:off x="0" y="182194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23</xdr:col>
      <xdr:colOff>428625</xdr:colOff>
      <xdr:row>108</xdr:row>
      <xdr:rowOff>110489</xdr:rowOff>
    </xdr:from>
    <xdr:to>
      <xdr:col>23</xdr:col>
      <xdr:colOff>606425</xdr:colOff>
      <xdr:row>108</xdr:row>
      <xdr:rowOff>110489</xdr:rowOff>
    </xdr:to>
    <xdr:cxnSp macro="">
      <xdr:nvCxnSpPr>
        <xdr:cNvPr id="476" name="直線コネクタ 475"/>
        <xdr:cNvCxnSpPr/>
      </xdr:nvCxnSpPr>
      <xdr:spPr>
        <a:xfrm>
          <a:off x="0" y="18215609"/>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100</xdr:row>
      <xdr:rowOff>34307</xdr:rowOff>
    </xdr:from>
    <xdr:ext cx="405111" cy="259045"/>
    <xdr:sp macro="" textlink="">
      <xdr:nvSpPr>
        <xdr:cNvPr id="477" name="【公民館】&#10;有形固定資産減価償却率最大値テキスト"/>
        <xdr:cNvSpPr txBox="1"/>
      </xdr:nvSpPr>
      <xdr:spPr>
        <a:xfrm>
          <a:off x="0" y="16798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92.0</a:t>
          </a:r>
          <a:endParaRPr kumimoji="1" lang="ja-JP" altLang="en-US" sz="1000" b="1">
            <a:latin typeface="ＭＳ Ｐゴシック"/>
          </a:endParaRPr>
        </a:p>
      </xdr:txBody>
    </xdr:sp>
    <xdr:clientData/>
  </xdr:oneCellAnchor>
  <xdr:twoCellAnchor>
    <xdr:from>
      <xdr:col>23</xdr:col>
      <xdr:colOff>428625</xdr:colOff>
      <xdr:row>101</xdr:row>
      <xdr:rowOff>87630</xdr:rowOff>
    </xdr:from>
    <xdr:to>
      <xdr:col>23</xdr:col>
      <xdr:colOff>606425</xdr:colOff>
      <xdr:row>101</xdr:row>
      <xdr:rowOff>87630</xdr:rowOff>
    </xdr:to>
    <xdr:cxnSp macro="">
      <xdr:nvCxnSpPr>
        <xdr:cNvPr id="478" name="直線コネクタ 477"/>
        <xdr:cNvCxnSpPr/>
      </xdr:nvCxnSpPr>
      <xdr:spPr>
        <a:xfrm>
          <a:off x="0" y="17019270"/>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105</xdr:row>
      <xdr:rowOff>8399</xdr:rowOff>
    </xdr:from>
    <xdr:ext cx="405111" cy="259045"/>
    <xdr:sp macro="" textlink="">
      <xdr:nvSpPr>
        <xdr:cNvPr id="479" name="【公民館】&#10;有形固定資産減価償却率平均値テキスト"/>
        <xdr:cNvSpPr txBox="1"/>
      </xdr:nvSpPr>
      <xdr:spPr>
        <a:xfrm>
          <a:off x="0" y="176105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29972</xdr:rowOff>
    </xdr:from>
    <xdr:to>
      <xdr:col>23</xdr:col>
      <xdr:colOff>568325</xdr:colOff>
      <xdr:row>105</xdr:row>
      <xdr:rowOff>131572</xdr:rowOff>
    </xdr:to>
    <xdr:sp macro="" textlink="">
      <xdr:nvSpPr>
        <xdr:cNvPr id="480" name="フローチャート : 判断 479"/>
        <xdr:cNvSpPr/>
      </xdr:nvSpPr>
      <xdr:spPr>
        <a:xfrm>
          <a:off x="0" y="17632172"/>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105</xdr:row>
      <xdr:rowOff>91694</xdr:rowOff>
    </xdr:from>
    <xdr:to>
      <xdr:col>22</xdr:col>
      <xdr:colOff>415925</xdr:colOff>
      <xdr:row>106</xdr:row>
      <xdr:rowOff>21844</xdr:rowOff>
    </xdr:to>
    <xdr:sp macro="" textlink="">
      <xdr:nvSpPr>
        <xdr:cNvPr id="481" name="フローチャート : 判断 480"/>
        <xdr:cNvSpPr/>
      </xdr:nvSpPr>
      <xdr:spPr>
        <a:xfrm>
          <a:off x="0" y="17693894"/>
          <a:ext cx="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482" name="テキスト ボックス 481"/>
        <xdr:cNvSpPr txBox="1"/>
      </xdr:nvSpPr>
      <xdr:spPr>
        <a:xfrm>
          <a:off x="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83" name="テキスト ボックス 482"/>
        <xdr:cNvSpPr txBox="1"/>
      </xdr:nvSpPr>
      <xdr:spPr>
        <a:xfrm>
          <a:off x="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84" name="テキスト ボックス 483"/>
        <xdr:cNvSpPr txBox="1"/>
      </xdr:nvSpPr>
      <xdr:spPr>
        <a:xfrm>
          <a:off x="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85" name="テキスト ボックス 484"/>
        <xdr:cNvSpPr txBox="1"/>
      </xdr:nvSpPr>
      <xdr:spPr>
        <a:xfrm>
          <a:off x="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86" name="テキスト ボックス 485"/>
        <xdr:cNvSpPr txBox="1"/>
      </xdr:nvSpPr>
      <xdr:spPr>
        <a:xfrm>
          <a:off x="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104</xdr:row>
      <xdr:rowOff>87122</xdr:rowOff>
    </xdr:from>
    <xdr:to>
      <xdr:col>22</xdr:col>
      <xdr:colOff>415925</xdr:colOff>
      <xdr:row>105</xdr:row>
      <xdr:rowOff>17272</xdr:rowOff>
    </xdr:to>
    <xdr:sp macro="" textlink="">
      <xdr:nvSpPr>
        <xdr:cNvPr id="487" name="円/楕円 486"/>
        <xdr:cNvSpPr/>
      </xdr:nvSpPr>
      <xdr:spPr>
        <a:xfrm>
          <a:off x="0" y="17521682"/>
          <a:ext cx="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106</xdr:row>
      <xdr:rowOff>12971</xdr:rowOff>
    </xdr:from>
    <xdr:ext cx="405111" cy="259045"/>
    <xdr:sp macro="" textlink="">
      <xdr:nvSpPr>
        <xdr:cNvPr id="488" name="n_1aveValue【公民館】&#10;有形固定資産減価償却率"/>
        <xdr:cNvSpPr txBox="1"/>
      </xdr:nvSpPr>
      <xdr:spPr>
        <a:xfrm>
          <a:off x="0" y="17782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59.6</a:t>
          </a:r>
          <a:endParaRPr kumimoji="1" lang="ja-JP" altLang="en-US" sz="1000" b="1">
            <a:solidFill>
              <a:srgbClr val="000080"/>
            </a:solidFill>
            <a:latin typeface="ＭＳ Ｐゴシック"/>
          </a:endParaRPr>
        </a:p>
      </xdr:txBody>
    </xdr:sp>
    <xdr:clientData/>
  </xdr:oneCellAnchor>
  <xdr:oneCellAnchor>
    <xdr:from>
      <xdr:col>22</xdr:col>
      <xdr:colOff>149868</xdr:colOff>
      <xdr:row>103</xdr:row>
      <xdr:rowOff>33799</xdr:rowOff>
    </xdr:from>
    <xdr:ext cx="405111" cy="259045"/>
    <xdr:sp macro="" textlink="">
      <xdr:nvSpPr>
        <xdr:cNvPr id="489" name="n_1mainValue【公民館】&#10;有形固定資産減価償却率"/>
        <xdr:cNvSpPr txBox="1"/>
      </xdr:nvSpPr>
      <xdr:spPr>
        <a:xfrm>
          <a:off x="0" y="17300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67.3</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90" name="正方形/長方形 489"/>
        <xdr:cNvSpPr/>
      </xdr:nvSpPr>
      <xdr:spPr>
        <a:xfrm>
          <a:off x="0" y="15274290"/>
          <a:ext cx="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91" name="正方形/長方形 490"/>
        <xdr:cNvSpPr/>
      </xdr:nvSpPr>
      <xdr:spPr>
        <a:xfrm>
          <a:off x="0" y="15923260"/>
          <a:ext cx="0" cy="24638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92" name="正方形/長方形 491"/>
        <xdr:cNvSpPr/>
      </xdr:nvSpPr>
      <xdr:spPr>
        <a:xfrm>
          <a:off x="0" y="16118840"/>
          <a:ext cx="0" cy="25019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93" name="正方形/長方形 492"/>
        <xdr:cNvSpPr/>
      </xdr:nvSpPr>
      <xdr:spPr>
        <a:xfrm>
          <a:off x="0" y="15923260"/>
          <a:ext cx="0" cy="24638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94" name="正方形/長方形 493"/>
        <xdr:cNvSpPr/>
      </xdr:nvSpPr>
      <xdr:spPr>
        <a:xfrm>
          <a:off x="0" y="16118840"/>
          <a:ext cx="0" cy="25019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95" name="正方形/長方形 494"/>
        <xdr:cNvSpPr/>
      </xdr:nvSpPr>
      <xdr:spPr>
        <a:xfrm>
          <a:off x="0" y="15923260"/>
          <a:ext cx="0" cy="24638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96" name="正方形/長方形 495"/>
        <xdr:cNvSpPr/>
      </xdr:nvSpPr>
      <xdr:spPr>
        <a:xfrm>
          <a:off x="0" y="16118840"/>
          <a:ext cx="0" cy="25019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0.083</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497" name="正方形/長方形 496"/>
        <xdr:cNvSpPr/>
      </xdr:nvSpPr>
      <xdr:spPr>
        <a:xfrm>
          <a:off x="0" y="16394430"/>
          <a:ext cx="0" cy="223266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498" name="テキスト ボックス 497"/>
        <xdr:cNvSpPr txBox="1"/>
      </xdr:nvSpPr>
      <xdr:spPr>
        <a:xfrm>
          <a:off x="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499" name="直線コネクタ 498"/>
        <xdr:cNvCxnSpPr/>
      </xdr:nvCxnSpPr>
      <xdr:spPr>
        <a:xfrm>
          <a:off x="0" y="1862709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500" name="直線コネクタ 499"/>
        <xdr:cNvCxnSpPr/>
      </xdr:nvCxnSpPr>
      <xdr:spPr>
        <a:xfrm>
          <a:off x="0" y="1825752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01" name="テキスト ボックス 500"/>
        <xdr:cNvSpPr txBox="1"/>
      </xdr:nvSpPr>
      <xdr:spPr>
        <a:xfrm>
          <a:off x="0"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02" name="直線コネクタ 501"/>
        <xdr:cNvCxnSpPr/>
      </xdr:nvCxnSpPr>
      <xdr:spPr>
        <a:xfrm>
          <a:off x="0" y="1788414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03" name="テキスト ボックス 502"/>
        <xdr:cNvSpPr txBox="1"/>
      </xdr:nvSpPr>
      <xdr:spPr>
        <a:xfrm>
          <a:off x="0"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04" name="直線コネクタ 503"/>
        <xdr:cNvCxnSpPr/>
      </xdr:nvCxnSpPr>
      <xdr:spPr>
        <a:xfrm>
          <a:off x="0" y="1751076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05" name="テキスト ボックス 504"/>
        <xdr:cNvSpPr txBox="1"/>
      </xdr:nvSpPr>
      <xdr:spPr>
        <a:xfrm>
          <a:off x="0"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06" name="直線コネクタ 505"/>
        <xdr:cNvCxnSpPr/>
      </xdr:nvCxnSpPr>
      <xdr:spPr>
        <a:xfrm>
          <a:off x="0" y="1713738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07" name="テキスト ボックス 506"/>
        <xdr:cNvSpPr txBox="1"/>
      </xdr:nvSpPr>
      <xdr:spPr>
        <a:xfrm>
          <a:off x="0"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08" name="直線コネクタ 507"/>
        <xdr:cNvCxnSpPr/>
      </xdr:nvCxnSpPr>
      <xdr:spPr>
        <a:xfrm>
          <a:off x="0" y="16764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09" name="テキスト ボックス 508"/>
        <xdr:cNvSpPr txBox="1"/>
      </xdr:nvSpPr>
      <xdr:spPr>
        <a:xfrm>
          <a:off x="0"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10" name="直線コネクタ 509"/>
        <xdr:cNvCxnSpPr/>
      </xdr:nvCxnSpPr>
      <xdr:spPr>
        <a:xfrm>
          <a:off x="0" y="1639443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11" name="テキスト ボックス 510"/>
        <xdr:cNvSpPr txBox="1"/>
      </xdr:nvSpPr>
      <xdr:spPr>
        <a:xfrm>
          <a:off x="0"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12" name="【公民館】&#10;一人当たり面積グラフ枠"/>
        <xdr:cNvSpPr/>
      </xdr:nvSpPr>
      <xdr:spPr>
        <a:xfrm>
          <a:off x="0" y="16394430"/>
          <a:ext cx="0" cy="223266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91439</xdr:rowOff>
    </xdr:from>
    <xdr:to>
      <xdr:col>32</xdr:col>
      <xdr:colOff>186689</xdr:colOff>
      <xdr:row>108</xdr:row>
      <xdr:rowOff>106680</xdr:rowOff>
    </xdr:to>
    <xdr:cxnSp macro="">
      <xdr:nvCxnSpPr>
        <xdr:cNvPr id="513" name="直線コネクタ 512"/>
        <xdr:cNvCxnSpPr/>
      </xdr:nvCxnSpPr>
      <xdr:spPr>
        <a:xfrm flipV="1">
          <a:off x="0" y="16687799"/>
          <a:ext cx="0" cy="1524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110507</xdr:rowOff>
    </xdr:from>
    <xdr:ext cx="469744" cy="259045"/>
    <xdr:sp macro="" textlink="">
      <xdr:nvSpPr>
        <xdr:cNvPr id="514" name="【公民館】&#10;一人当たり面積最小値テキスト"/>
        <xdr:cNvSpPr txBox="1"/>
      </xdr:nvSpPr>
      <xdr:spPr>
        <a:xfrm>
          <a:off x="0" y="1821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32</xdr:col>
      <xdr:colOff>98425</xdr:colOff>
      <xdr:row>108</xdr:row>
      <xdr:rowOff>106680</xdr:rowOff>
    </xdr:from>
    <xdr:to>
      <xdr:col>32</xdr:col>
      <xdr:colOff>276225</xdr:colOff>
      <xdr:row>108</xdr:row>
      <xdr:rowOff>106680</xdr:rowOff>
    </xdr:to>
    <xdr:cxnSp macro="">
      <xdr:nvCxnSpPr>
        <xdr:cNvPr id="515" name="直線コネクタ 514"/>
        <xdr:cNvCxnSpPr/>
      </xdr:nvCxnSpPr>
      <xdr:spPr>
        <a:xfrm>
          <a:off x="0" y="18211800"/>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38116</xdr:rowOff>
    </xdr:from>
    <xdr:ext cx="469744" cy="259045"/>
    <xdr:sp macro="" textlink="">
      <xdr:nvSpPr>
        <xdr:cNvPr id="516" name="【公民館】&#10;一人当たり面積最大値テキスト"/>
        <xdr:cNvSpPr txBox="1"/>
      </xdr:nvSpPr>
      <xdr:spPr>
        <a:xfrm>
          <a:off x="0" y="16466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0.421</a:t>
          </a:r>
          <a:endParaRPr kumimoji="1" lang="ja-JP" altLang="en-US" sz="1000" b="1">
            <a:latin typeface="ＭＳ Ｐゴシック"/>
          </a:endParaRPr>
        </a:p>
      </xdr:txBody>
    </xdr:sp>
    <xdr:clientData/>
  </xdr:oneCellAnchor>
  <xdr:twoCellAnchor>
    <xdr:from>
      <xdr:col>32</xdr:col>
      <xdr:colOff>98425</xdr:colOff>
      <xdr:row>99</xdr:row>
      <xdr:rowOff>91439</xdr:rowOff>
    </xdr:from>
    <xdr:to>
      <xdr:col>32</xdr:col>
      <xdr:colOff>276225</xdr:colOff>
      <xdr:row>99</xdr:row>
      <xdr:rowOff>91439</xdr:rowOff>
    </xdr:to>
    <xdr:cxnSp macro="">
      <xdr:nvCxnSpPr>
        <xdr:cNvPr id="517" name="直線コネクタ 516"/>
        <xdr:cNvCxnSpPr/>
      </xdr:nvCxnSpPr>
      <xdr:spPr>
        <a:xfrm>
          <a:off x="0" y="16687799"/>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106</xdr:row>
      <xdr:rowOff>76216</xdr:rowOff>
    </xdr:from>
    <xdr:ext cx="469744" cy="259045"/>
    <xdr:sp macro="" textlink="">
      <xdr:nvSpPr>
        <xdr:cNvPr id="518" name="【公民館】&#10;一人当たり面積平均値テキスト"/>
        <xdr:cNvSpPr txBox="1"/>
      </xdr:nvSpPr>
      <xdr:spPr>
        <a:xfrm>
          <a:off x="0" y="178460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0.091</a:t>
          </a:r>
          <a:endParaRPr kumimoji="1" lang="ja-JP" altLang="en-US" sz="1000" b="1">
            <a:solidFill>
              <a:srgbClr val="000080"/>
            </a:solidFill>
            <a:latin typeface="ＭＳ Ｐゴシック"/>
          </a:endParaRPr>
        </a:p>
      </xdr:txBody>
    </xdr:sp>
    <xdr:clientData/>
  </xdr:oneCellAnchor>
  <xdr:twoCellAnchor>
    <xdr:from>
      <xdr:col>32</xdr:col>
      <xdr:colOff>136525</xdr:colOff>
      <xdr:row>106</xdr:row>
      <xdr:rowOff>97789</xdr:rowOff>
    </xdr:from>
    <xdr:to>
      <xdr:col>32</xdr:col>
      <xdr:colOff>238125</xdr:colOff>
      <xdr:row>107</xdr:row>
      <xdr:rowOff>27939</xdr:rowOff>
    </xdr:to>
    <xdr:sp macro="" textlink="">
      <xdr:nvSpPr>
        <xdr:cNvPr id="519" name="フローチャート : 判断 518"/>
        <xdr:cNvSpPr/>
      </xdr:nvSpPr>
      <xdr:spPr>
        <a:xfrm>
          <a:off x="0" y="17867629"/>
          <a:ext cx="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106</xdr:row>
      <xdr:rowOff>116839</xdr:rowOff>
    </xdr:from>
    <xdr:to>
      <xdr:col>31</xdr:col>
      <xdr:colOff>85725</xdr:colOff>
      <xdr:row>107</xdr:row>
      <xdr:rowOff>46989</xdr:rowOff>
    </xdr:to>
    <xdr:sp macro="" textlink="">
      <xdr:nvSpPr>
        <xdr:cNvPr id="520" name="フローチャート : 判断 519"/>
        <xdr:cNvSpPr/>
      </xdr:nvSpPr>
      <xdr:spPr>
        <a:xfrm>
          <a:off x="0" y="17886679"/>
          <a:ext cx="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21" name="テキスト ボックス 520"/>
        <xdr:cNvSpPr txBox="1"/>
      </xdr:nvSpPr>
      <xdr:spPr>
        <a:xfrm>
          <a:off x="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22" name="テキスト ボックス 521"/>
        <xdr:cNvSpPr txBox="1"/>
      </xdr:nvSpPr>
      <xdr:spPr>
        <a:xfrm>
          <a:off x="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23" name="テキスト ボックス 522"/>
        <xdr:cNvSpPr txBox="1"/>
      </xdr:nvSpPr>
      <xdr:spPr>
        <a:xfrm>
          <a:off x="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24" name="テキスト ボックス 523"/>
        <xdr:cNvSpPr txBox="1"/>
      </xdr:nvSpPr>
      <xdr:spPr>
        <a:xfrm>
          <a:off x="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25" name="テキスト ボックス 524"/>
        <xdr:cNvSpPr txBox="1"/>
      </xdr:nvSpPr>
      <xdr:spPr>
        <a:xfrm>
          <a:off x="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108</xdr:row>
      <xdr:rowOff>55880</xdr:rowOff>
    </xdr:from>
    <xdr:to>
      <xdr:col>31</xdr:col>
      <xdr:colOff>85725</xdr:colOff>
      <xdr:row>108</xdr:row>
      <xdr:rowOff>157480</xdr:rowOff>
    </xdr:to>
    <xdr:sp macro="" textlink="">
      <xdr:nvSpPr>
        <xdr:cNvPr id="526" name="円/楕円 525"/>
        <xdr:cNvSpPr/>
      </xdr:nvSpPr>
      <xdr:spPr>
        <a:xfrm>
          <a:off x="0" y="18161000"/>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105</xdr:row>
      <xdr:rowOff>63516</xdr:rowOff>
    </xdr:from>
    <xdr:ext cx="469744" cy="259045"/>
    <xdr:sp macro="" textlink="">
      <xdr:nvSpPr>
        <xdr:cNvPr id="527" name="n_1aveValue【公民館】&#10;一人当たり面積"/>
        <xdr:cNvSpPr txBox="1"/>
      </xdr:nvSpPr>
      <xdr:spPr>
        <a:xfrm>
          <a:off x="0" y="17665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0.086</a:t>
          </a:r>
          <a:endParaRPr kumimoji="1" lang="ja-JP" altLang="en-US" sz="1000" b="1">
            <a:solidFill>
              <a:srgbClr val="000080"/>
            </a:solidFill>
            <a:latin typeface="ＭＳ Ｐゴシック"/>
          </a:endParaRPr>
        </a:p>
      </xdr:txBody>
    </xdr:sp>
    <xdr:clientData/>
  </xdr:oneCellAnchor>
  <xdr:oneCellAnchor>
    <xdr:from>
      <xdr:col>30</xdr:col>
      <xdr:colOff>473152</xdr:colOff>
      <xdr:row>108</xdr:row>
      <xdr:rowOff>148607</xdr:rowOff>
    </xdr:from>
    <xdr:ext cx="469744" cy="259045"/>
    <xdr:sp macro="" textlink="">
      <xdr:nvSpPr>
        <xdr:cNvPr id="528" name="n_1mainValue【公民館】&#10;一人当たり面積"/>
        <xdr:cNvSpPr txBox="1"/>
      </xdr:nvSpPr>
      <xdr:spPr>
        <a:xfrm>
          <a:off x="0" y="1825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0.012</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29" name="正方形/長方形 528"/>
        <xdr:cNvSpPr/>
      </xdr:nvSpPr>
      <xdr:spPr>
        <a:xfrm>
          <a:off x="0" y="19000470"/>
          <a:ext cx="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30" name="正方形/長方形 529"/>
        <xdr:cNvSpPr/>
      </xdr:nvSpPr>
      <xdr:spPr>
        <a:xfrm>
          <a:off x="0" y="19063970"/>
          <a:ext cx="0" cy="24638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31" name="テキスト ボックス 530"/>
        <xdr:cNvSpPr txBox="1"/>
      </xdr:nvSpPr>
      <xdr:spPr>
        <a:xfrm>
          <a:off x="0" y="19310350"/>
          <a:ext cx="0" cy="145542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　本市の道路・橋りょう等インフラ資産の総量は、類似団体や全国、愛知県の平均と比較して、比較的少なく、減価償却率も低い。このことは、本市のインフラ資産はその多くが</a:t>
          </a:r>
          <a:r>
            <a:rPr kumimoji="1" lang="en-US" altLang="ja-JP" sz="1100">
              <a:solidFill>
                <a:schemeClr val="dk1"/>
              </a:solidFill>
              <a:latin typeface="+mn-lt"/>
              <a:ea typeface="+mn-ea"/>
              <a:cs typeface="+mn-cs"/>
            </a:rPr>
            <a:t>1970</a:t>
          </a:r>
          <a:r>
            <a:rPr kumimoji="1" lang="ja-JP" altLang="ja-JP" sz="1100">
              <a:solidFill>
                <a:schemeClr val="dk1"/>
              </a:solidFill>
              <a:latin typeface="+mn-lt"/>
              <a:ea typeface="+mn-ea"/>
              <a:cs typeface="+mn-cs"/>
            </a:rPr>
            <a:t>年代以降今なお続く人口増加に伴い段階的に実施してきた土地区画整理事業により必要に応じ整備され、中でも</a:t>
          </a:r>
          <a:r>
            <a:rPr kumimoji="1" lang="en-US" altLang="ja-JP" sz="1100">
              <a:solidFill>
                <a:schemeClr val="dk1"/>
              </a:solidFill>
              <a:latin typeface="+mn-lt"/>
              <a:ea typeface="+mn-ea"/>
              <a:cs typeface="+mn-cs"/>
            </a:rPr>
            <a:t>2000</a:t>
          </a:r>
          <a:r>
            <a:rPr kumimoji="1" lang="ja-JP" altLang="ja-JP" sz="1100">
              <a:solidFill>
                <a:schemeClr val="dk1"/>
              </a:solidFill>
              <a:latin typeface="+mn-lt"/>
              <a:ea typeface="+mn-ea"/>
              <a:cs typeface="+mn-cs"/>
            </a:rPr>
            <a:t>年以降に整備した認定道路も多く、全体的に老朽化が進行しておらず、総量も過大ではないことを示している。</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反面、短期間に多くのインフラ資産が整備されたことにより、将来的には老朽化による再整備や修繕の必要な時期が同時期に到来する恐れがあることから、公共施設等総合管理計画に基づく更新計画や財務シミュレーションを整備し、財政負担の軽減や長寿命化などにより、財政負担の平準化を図る必要がある。</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また、保育施設や学校施設においては、一人あたりの保育施設、学校施設等の面積が比較的大きい。また、減価償却率が類似団体や全国、県平均より低くなっている。これは、本市は</a:t>
          </a:r>
          <a:r>
            <a:rPr kumimoji="1" lang="en-US" altLang="ja-JP" sz="1100">
              <a:solidFill>
                <a:schemeClr val="dk1"/>
              </a:solidFill>
              <a:latin typeface="+mn-lt"/>
              <a:ea typeface="+mn-ea"/>
              <a:cs typeface="+mn-cs"/>
            </a:rPr>
            <a:t>1970</a:t>
          </a:r>
          <a:r>
            <a:rPr kumimoji="1" lang="ja-JP" altLang="ja-JP" sz="1100">
              <a:solidFill>
                <a:schemeClr val="dk1"/>
              </a:solidFill>
              <a:latin typeface="+mn-lt"/>
              <a:ea typeface="+mn-ea"/>
              <a:cs typeface="+mn-cs"/>
            </a:rPr>
            <a:t>年代以降今なお続く人口急増により、特に</a:t>
          </a:r>
          <a:r>
            <a:rPr kumimoji="1" lang="en-US" altLang="ja-JP" sz="1100">
              <a:solidFill>
                <a:schemeClr val="dk1"/>
              </a:solidFill>
              <a:latin typeface="+mn-lt"/>
              <a:ea typeface="+mn-ea"/>
              <a:cs typeface="+mn-cs"/>
            </a:rPr>
            <a:t>2000</a:t>
          </a:r>
          <a:r>
            <a:rPr kumimoji="1" lang="ja-JP" altLang="ja-JP" sz="1100">
              <a:solidFill>
                <a:schemeClr val="dk1"/>
              </a:solidFill>
              <a:latin typeface="+mn-lt"/>
              <a:ea typeface="+mn-ea"/>
              <a:cs typeface="+mn-cs"/>
            </a:rPr>
            <a:t>年以降学校施設等の整備を進めてきているためである。これらの施設についても、短期間に大量に整備されていることから、インフラ施設と同様に、更新や大規模修繕の時期が同時期に到来することから、長寿命化などにより、財政負担の平準化を図る必要がある。</a:t>
          </a:r>
          <a:endParaRPr kumimoji="1" lang="en-US" altLang="ja-JP" sz="1100">
            <a:solidFill>
              <a:schemeClr val="dk1"/>
            </a:solidFill>
            <a:latin typeface="+mn-lt"/>
            <a:ea typeface="+mn-ea"/>
            <a:cs typeface="+mn-cs"/>
          </a:endParaRPr>
        </a:p>
        <a:p>
          <a:pPr eaLnBrk="1" fontAlgn="auto" latinLnBrk="0" hangingPunct="1"/>
          <a:r>
            <a:rPr kumimoji="1" lang="ja-JP" altLang="ja-JP" sz="1100">
              <a:solidFill>
                <a:schemeClr val="dk1"/>
              </a:solidFill>
              <a:latin typeface="+mn-lt"/>
              <a:ea typeface="+mn-ea"/>
              <a:cs typeface="+mn-cs"/>
            </a:rPr>
            <a:t>公民館に関しては、市役所庁舎の１フロアに併設していることもあり、１人あたりの面積は著しく小さい。類似団体と比較すると老朽化が進んでいるため、今後公民館の需要も勘案し、市役所とともに再整備等を検討していく。（平成３０年１月時点　固定資産台帳整備中）</a:t>
          </a:r>
          <a:endParaRPr lang="ja-JP" altLang="ja-JP" sz="1100">
            <a:solidFill>
              <a:schemeClr val="dk1"/>
            </a:solidFill>
            <a:latin typeface="+mn-lt"/>
            <a:ea typeface="+mn-ea"/>
            <a:cs typeface="+mn-cs"/>
          </a:endParaRPr>
        </a:p>
        <a:p>
          <a:endParaRPr kumimoji="1" lang="en-US" altLang="ja-JP" sz="1100">
            <a:solidFill>
              <a:schemeClr val="dk1"/>
            </a:solidFill>
            <a:latin typeface="+mn-lt"/>
            <a:ea typeface="+mn-ea"/>
            <a:cs typeface="+mn-cs"/>
          </a:endParaRPr>
        </a:p>
        <a:p>
          <a:endParaRPr kumimoji="1" lang="en-US" altLang="ja-JP" sz="1100">
            <a:solidFill>
              <a:schemeClr val="dk1"/>
            </a:solidFill>
            <a:latin typeface="+mn-lt"/>
            <a:ea typeface="+mn-ea"/>
            <a:cs typeface="+mn-cs"/>
          </a:endParaRPr>
        </a:p>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0" y="127000"/>
          <a:ext cx="0" cy="61976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0" y="186690"/>
          <a:ext cx="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0" y="212090"/>
          <a:ext cx="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0" y="237490"/>
          <a:ext cx="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愛知県長久手市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0" y="186690"/>
          <a:ext cx="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0" y="212090"/>
          <a:ext cx="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0" y="237490"/>
          <a:ext cx="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0" y="869950"/>
          <a:ext cx="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0" y="901700"/>
          <a:ext cx="0" cy="16764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0" y="901700"/>
          <a:ext cx="0" cy="16764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56,448
55,557
21.55
20,689,180
19,723,182
440,524
11,124,309
9,552,339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0" y="901700"/>
          <a:ext cx="0" cy="16764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0" y="920750"/>
          <a:ext cx="0" cy="92075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0" y="920750"/>
          <a:ext cx="0" cy="92075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0" y="933450"/>
          <a:ext cx="0" cy="91694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0" y="1676400"/>
          <a:ext cx="0" cy="62357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0" y="1676400"/>
          <a:ext cx="0" cy="62357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0" y="869950"/>
          <a:ext cx="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0" y="933450"/>
          <a:ext cx="0" cy="24638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0" y="1192530"/>
          <a:ext cx="0" cy="25019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0" y="1515110"/>
          <a:ext cx="0" cy="62357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0" y="1018540"/>
          <a:ext cx="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0" y="971550"/>
          <a:ext cx="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0" y="1230630"/>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0"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0" y="1493520"/>
          <a:ext cx="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0"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0" y="1863090"/>
          <a:ext cx="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0" y="267335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0" y="291973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0" y="322961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0" y="3479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0" y="4099560"/>
          <a:ext cx="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0" y="4744720"/>
          <a:ext cx="0" cy="25019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0" y="4944110"/>
          <a:ext cx="0" cy="25019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0" y="4744720"/>
          <a:ext cx="0" cy="25019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0" y="4944110"/>
          <a:ext cx="0" cy="25019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0" y="4744720"/>
          <a:ext cx="0" cy="25019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0" y="4944110"/>
          <a:ext cx="0" cy="25019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0" y="5215890"/>
          <a:ext cx="0" cy="223647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0" y="745236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42</xdr:row>
      <xdr:rowOff>38100</xdr:rowOff>
    </xdr:from>
    <xdr:to>
      <xdr:col>7</xdr:col>
      <xdr:colOff>638175</xdr:colOff>
      <xdr:row>42</xdr:row>
      <xdr:rowOff>38100</xdr:rowOff>
    </xdr:to>
    <xdr:cxnSp macro="">
      <xdr:nvCxnSpPr>
        <xdr:cNvPr id="43" name="直線コネクタ 42"/>
        <xdr:cNvCxnSpPr/>
      </xdr:nvCxnSpPr>
      <xdr:spPr>
        <a:xfrm>
          <a:off x="0" y="707898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41</xdr:row>
      <xdr:rowOff>67327</xdr:rowOff>
    </xdr:from>
    <xdr:ext cx="338939" cy="259045"/>
    <xdr:sp macro="" textlink="">
      <xdr:nvSpPr>
        <xdr:cNvPr id="44" name="テキスト ボックス 43"/>
        <xdr:cNvSpPr txBox="1"/>
      </xdr:nvSpPr>
      <xdr:spPr>
        <a:xfrm>
          <a:off x="0" y="694056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5" name="直線コネクタ 44"/>
        <xdr:cNvCxnSpPr/>
      </xdr:nvCxnSpPr>
      <xdr:spPr>
        <a:xfrm>
          <a:off x="0" y="67056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6" name="テキスト ボックス 45"/>
        <xdr:cNvSpPr txBox="1"/>
      </xdr:nvSpPr>
      <xdr:spPr>
        <a:xfrm>
          <a:off x="0"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7" name="直線コネクタ 46"/>
        <xdr:cNvCxnSpPr/>
      </xdr:nvCxnSpPr>
      <xdr:spPr>
        <a:xfrm>
          <a:off x="0" y="633603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8" name="テキスト ボックス 47"/>
        <xdr:cNvSpPr txBox="1"/>
      </xdr:nvSpPr>
      <xdr:spPr>
        <a:xfrm>
          <a:off x="0"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49" name="直線コネクタ 48"/>
        <xdr:cNvCxnSpPr/>
      </xdr:nvCxnSpPr>
      <xdr:spPr>
        <a:xfrm>
          <a:off x="0" y="596265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0" name="テキスト ボックス 49"/>
        <xdr:cNvSpPr txBox="1"/>
      </xdr:nvSpPr>
      <xdr:spPr>
        <a:xfrm>
          <a:off x="0"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1" name="直線コネクタ 50"/>
        <xdr:cNvCxnSpPr/>
      </xdr:nvCxnSpPr>
      <xdr:spPr>
        <a:xfrm>
          <a:off x="0" y="558927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86377</xdr:rowOff>
    </xdr:from>
    <xdr:ext cx="403059" cy="259045"/>
    <xdr:sp macro="" textlink="">
      <xdr:nvSpPr>
        <xdr:cNvPr id="52" name="テキスト ボックス 51"/>
        <xdr:cNvSpPr txBox="1"/>
      </xdr:nvSpPr>
      <xdr:spPr>
        <a:xfrm>
          <a:off x="0"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3" name="直線コネクタ 52"/>
        <xdr:cNvCxnSpPr/>
      </xdr:nvCxnSpPr>
      <xdr:spPr>
        <a:xfrm>
          <a:off x="0" y="521589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4" name="テキスト ボックス 53"/>
        <xdr:cNvSpPr txBox="1"/>
      </xdr:nvSpPr>
      <xdr:spPr>
        <a:xfrm>
          <a:off x="0"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5" name="【図書館】&#10;有形固定資産減価償却率グラフ枠"/>
        <xdr:cNvSpPr/>
      </xdr:nvSpPr>
      <xdr:spPr>
        <a:xfrm>
          <a:off x="0" y="5215890"/>
          <a:ext cx="0" cy="223647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32</xdr:row>
      <xdr:rowOff>152400</xdr:rowOff>
    </xdr:from>
    <xdr:to>
      <xdr:col>6</xdr:col>
      <xdr:colOff>510540</xdr:colOff>
      <xdr:row>41</xdr:row>
      <xdr:rowOff>38100</xdr:rowOff>
    </xdr:to>
    <xdr:cxnSp macro="">
      <xdr:nvCxnSpPr>
        <xdr:cNvPr id="56" name="直線コネクタ 55"/>
        <xdr:cNvCxnSpPr/>
      </xdr:nvCxnSpPr>
      <xdr:spPr>
        <a:xfrm flipV="1">
          <a:off x="0" y="551688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41927</xdr:rowOff>
    </xdr:from>
    <xdr:ext cx="340478" cy="259045"/>
    <xdr:sp macro="" textlink="">
      <xdr:nvSpPr>
        <xdr:cNvPr id="57" name="【図書館】&#10;有形固定資産減価償却率最小値テキスト"/>
        <xdr:cNvSpPr txBox="1"/>
      </xdr:nvSpPr>
      <xdr:spPr>
        <a:xfrm>
          <a:off x="0" y="69151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a:t>
          </a:r>
          <a:endParaRPr kumimoji="1" lang="ja-JP" altLang="en-US" sz="1000" b="1">
            <a:latin typeface="ＭＳ Ｐゴシック"/>
          </a:endParaRPr>
        </a:p>
      </xdr:txBody>
    </xdr:sp>
    <xdr:clientData/>
  </xdr:oneCellAnchor>
  <xdr:twoCellAnchor>
    <xdr:from>
      <xdr:col>6</xdr:col>
      <xdr:colOff>422275</xdr:colOff>
      <xdr:row>41</xdr:row>
      <xdr:rowOff>38100</xdr:rowOff>
    </xdr:from>
    <xdr:to>
      <xdr:col>6</xdr:col>
      <xdr:colOff>600075</xdr:colOff>
      <xdr:row>41</xdr:row>
      <xdr:rowOff>38100</xdr:rowOff>
    </xdr:to>
    <xdr:cxnSp macro="">
      <xdr:nvCxnSpPr>
        <xdr:cNvPr id="58" name="直線コネクタ 57"/>
        <xdr:cNvCxnSpPr/>
      </xdr:nvCxnSpPr>
      <xdr:spPr>
        <a:xfrm>
          <a:off x="0" y="6911340"/>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31</xdr:row>
      <xdr:rowOff>99077</xdr:rowOff>
    </xdr:from>
    <xdr:ext cx="405111" cy="259045"/>
    <xdr:sp macro="" textlink="">
      <xdr:nvSpPr>
        <xdr:cNvPr id="59" name="【図書館】&#10;有形固定資産減価償却率最大値テキスト"/>
        <xdr:cNvSpPr txBox="1"/>
      </xdr:nvSpPr>
      <xdr:spPr>
        <a:xfrm>
          <a:off x="0" y="5295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84.0</a:t>
          </a:r>
          <a:endParaRPr kumimoji="1" lang="ja-JP" altLang="en-US" sz="1000" b="1">
            <a:latin typeface="ＭＳ Ｐゴシック"/>
          </a:endParaRPr>
        </a:p>
      </xdr:txBody>
    </xdr:sp>
    <xdr:clientData/>
  </xdr:oneCellAnchor>
  <xdr:twoCellAnchor>
    <xdr:from>
      <xdr:col>6</xdr:col>
      <xdr:colOff>422275</xdr:colOff>
      <xdr:row>32</xdr:row>
      <xdr:rowOff>152400</xdr:rowOff>
    </xdr:from>
    <xdr:to>
      <xdr:col>6</xdr:col>
      <xdr:colOff>600075</xdr:colOff>
      <xdr:row>32</xdr:row>
      <xdr:rowOff>152400</xdr:rowOff>
    </xdr:to>
    <xdr:cxnSp macro="">
      <xdr:nvCxnSpPr>
        <xdr:cNvPr id="60" name="直線コネクタ 59"/>
        <xdr:cNvCxnSpPr/>
      </xdr:nvCxnSpPr>
      <xdr:spPr>
        <a:xfrm>
          <a:off x="0" y="5516880"/>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36</xdr:row>
      <xdr:rowOff>160037</xdr:rowOff>
    </xdr:from>
    <xdr:ext cx="405111" cy="259045"/>
    <xdr:sp macro="" textlink="">
      <xdr:nvSpPr>
        <xdr:cNvPr id="61" name="【図書館】&#10;有形固定資産減価償却率平均値テキスト"/>
        <xdr:cNvSpPr txBox="1"/>
      </xdr:nvSpPr>
      <xdr:spPr>
        <a:xfrm>
          <a:off x="0" y="61950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43.8</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10160</xdr:rowOff>
    </xdr:from>
    <xdr:to>
      <xdr:col>6</xdr:col>
      <xdr:colOff>561975</xdr:colOff>
      <xdr:row>37</xdr:row>
      <xdr:rowOff>111760</xdr:rowOff>
    </xdr:to>
    <xdr:sp macro="" textlink="">
      <xdr:nvSpPr>
        <xdr:cNvPr id="62" name="フローチャート : 判断 61"/>
        <xdr:cNvSpPr/>
      </xdr:nvSpPr>
      <xdr:spPr>
        <a:xfrm>
          <a:off x="0" y="6212840"/>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36</xdr:row>
      <xdr:rowOff>151130</xdr:rowOff>
    </xdr:from>
    <xdr:to>
      <xdr:col>5</xdr:col>
      <xdr:colOff>409575</xdr:colOff>
      <xdr:row>37</xdr:row>
      <xdr:rowOff>81280</xdr:rowOff>
    </xdr:to>
    <xdr:sp macro="" textlink="">
      <xdr:nvSpPr>
        <xdr:cNvPr id="63" name="フローチャート : 判断 62"/>
        <xdr:cNvSpPr/>
      </xdr:nvSpPr>
      <xdr:spPr>
        <a:xfrm>
          <a:off x="0" y="6186170"/>
          <a:ext cx="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35</xdr:row>
      <xdr:rowOff>97807</xdr:rowOff>
    </xdr:from>
    <xdr:ext cx="405111" cy="259045"/>
    <xdr:sp macro="" textlink="">
      <xdr:nvSpPr>
        <xdr:cNvPr id="64" name="n_1aveValue【図書館】&#10;有形固定資産減価償却率"/>
        <xdr:cNvSpPr txBox="1"/>
      </xdr:nvSpPr>
      <xdr:spPr>
        <a:xfrm>
          <a:off x="0" y="596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45.4</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5" name="テキスト ボックス 64"/>
        <xdr:cNvSpPr txBox="1"/>
      </xdr:nvSpPr>
      <xdr:spPr>
        <a:xfrm>
          <a:off x="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xdr:cNvSpPr txBox="1"/>
      </xdr:nvSpPr>
      <xdr:spPr>
        <a:xfrm>
          <a:off x="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xdr:cNvSpPr txBox="1"/>
      </xdr:nvSpPr>
      <xdr:spPr>
        <a:xfrm>
          <a:off x="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xdr:cNvSpPr txBox="1"/>
      </xdr:nvSpPr>
      <xdr:spPr>
        <a:xfrm>
          <a:off x="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xdr:cNvSpPr txBox="1"/>
      </xdr:nvSpPr>
      <xdr:spPr>
        <a:xfrm>
          <a:off x="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37</xdr:row>
      <xdr:rowOff>6350</xdr:rowOff>
    </xdr:from>
    <xdr:to>
      <xdr:col>5</xdr:col>
      <xdr:colOff>409575</xdr:colOff>
      <xdr:row>37</xdr:row>
      <xdr:rowOff>107950</xdr:rowOff>
    </xdr:to>
    <xdr:sp macro="" textlink="">
      <xdr:nvSpPr>
        <xdr:cNvPr id="70" name="円/楕円 69"/>
        <xdr:cNvSpPr/>
      </xdr:nvSpPr>
      <xdr:spPr>
        <a:xfrm>
          <a:off x="0" y="6209030"/>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37</xdr:row>
      <xdr:rowOff>99077</xdr:rowOff>
    </xdr:from>
    <xdr:ext cx="405111" cy="259045"/>
    <xdr:sp macro="" textlink="">
      <xdr:nvSpPr>
        <xdr:cNvPr id="71" name="n_1mainValue【図書館】&#10;有形固定資産減価償却率"/>
        <xdr:cNvSpPr txBox="1"/>
      </xdr:nvSpPr>
      <xdr:spPr>
        <a:xfrm>
          <a:off x="0" y="6301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44.0</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2" name="正方形/長方形 71"/>
        <xdr:cNvSpPr/>
      </xdr:nvSpPr>
      <xdr:spPr>
        <a:xfrm>
          <a:off x="0" y="4099560"/>
          <a:ext cx="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3" name="正方形/長方形 72"/>
        <xdr:cNvSpPr/>
      </xdr:nvSpPr>
      <xdr:spPr>
        <a:xfrm>
          <a:off x="0" y="4744720"/>
          <a:ext cx="0" cy="25019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4" name="正方形/長方形 73"/>
        <xdr:cNvSpPr/>
      </xdr:nvSpPr>
      <xdr:spPr>
        <a:xfrm>
          <a:off x="0" y="4944110"/>
          <a:ext cx="0" cy="25019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5" name="正方形/長方形 74"/>
        <xdr:cNvSpPr/>
      </xdr:nvSpPr>
      <xdr:spPr>
        <a:xfrm>
          <a:off x="0" y="4744720"/>
          <a:ext cx="0" cy="25019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6" name="正方形/長方形 75"/>
        <xdr:cNvSpPr/>
      </xdr:nvSpPr>
      <xdr:spPr>
        <a:xfrm>
          <a:off x="0" y="4944110"/>
          <a:ext cx="0" cy="25019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7" name="正方形/長方形 76"/>
        <xdr:cNvSpPr/>
      </xdr:nvSpPr>
      <xdr:spPr>
        <a:xfrm>
          <a:off x="0" y="4744720"/>
          <a:ext cx="0" cy="25019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8" name="正方形/長方形 77"/>
        <xdr:cNvSpPr/>
      </xdr:nvSpPr>
      <xdr:spPr>
        <a:xfrm>
          <a:off x="0" y="4944110"/>
          <a:ext cx="0" cy="25019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0.027</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9" name="正方形/長方形 78"/>
        <xdr:cNvSpPr/>
      </xdr:nvSpPr>
      <xdr:spPr>
        <a:xfrm>
          <a:off x="0" y="5215890"/>
          <a:ext cx="0" cy="223647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0" name="テキスト ボックス 79"/>
        <xdr:cNvSpPr txBox="1"/>
      </xdr:nvSpPr>
      <xdr:spPr>
        <a:xfrm>
          <a:off x="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1" name="直線コネクタ 80"/>
        <xdr:cNvCxnSpPr/>
      </xdr:nvCxnSpPr>
      <xdr:spPr>
        <a:xfrm>
          <a:off x="0" y="745236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2" name="直線コネクタ 81"/>
        <xdr:cNvCxnSpPr/>
      </xdr:nvCxnSpPr>
      <xdr:spPr>
        <a:xfrm>
          <a:off x="0" y="707898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3" name="テキスト ボックス 82"/>
        <xdr:cNvSpPr txBox="1"/>
      </xdr:nvSpPr>
      <xdr:spPr>
        <a:xfrm>
          <a:off x="0"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4" name="直線コネクタ 83"/>
        <xdr:cNvCxnSpPr/>
      </xdr:nvCxnSpPr>
      <xdr:spPr>
        <a:xfrm>
          <a:off x="0" y="67056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5" name="テキスト ボックス 84"/>
        <xdr:cNvSpPr txBox="1"/>
      </xdr:nvSpPr>
      <xdr:spPr>
        <a:xfrm>
          <a:off x="0"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6" name="直線コネクタ 85"/>
        <xdr:cNvCxnSpPr/>
      </xdr:nvCxnSpPr>
      <xdr:spPr>
        <a:xfrm>
          <a:off x="0" y="633603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87" name="テキスト ボックス 86"/>
        <xdr:cNvSpPr txBox="1"/>
      </xdr:nvSpPr>
      <xdr:spPr>
        <a:xfrm>
          <a:off x="0"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88" name="直線コネクタ 87"/>
        <xdr:cNvCxnSpPr/>
      </xdr:nvCxnSpPr>
      <xdr:spPr>
        <a:xfrm>
          <a:off x="0" y="596265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89" name="テキスト ボックス 88"/>
        <xdr:cNvSpPr txBox="1"/>
      </xdr:nvSpPr>
      <xdr:spPr>
        <a:xfrm>
          <a:off x="0"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0" name="直線コネクタ 89"/>
        <xdr:cNvCxnSpPr/>
      </xdr:nvCxnSpPr>
      <xdr:spPr>
        <a:xfrm>
          <a:off x="0" y="558927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1" name="テキスト ボックス 90"/>
        <xdr:cNvSpPr txBox="1"/>
      </xdr:nvSpPr>
      <xdr:spPr>
        <a:xfrm>
          <a:off x="0"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2" name="直線コネクタ 91"/>
        <xdr:cNvCxnSpPr/>
      </xdr:nvCxnSpPr>
      <xdr:spPr>
        <a:xfrm>
          <a:off x="0" y="521589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3" name="テキスト ボックス 92"/>
        <xdr:cNvSpPr txBox="1"/>
      </xdr:nvSpPr>
      <xdr:spPr>
        <a:xfrm>
          <a:off x="0"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4" name="【図書館】&#10;一人当たり面積グラフ枠"/>
        <xdr:cNvSpPr/>
      </xdr:nvSpPr>
      <xdr:spPr>
        <a:xfrm>
          <a:off x="0" y="5215890"/>
          <a:ext cx="0" cy="223647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95250</xdr:rowOff>
    </xdr:from>
    <xdr:to>
      <xdr:col>15</xdr:col>
      <xdr:colOff>180340</xdr:colOff>
      <xdr:row>42</xdr:row>
      <xdr:rowOff>19050</xdr:rowOff>
    </xdr:to>
    <xdr:cxnSp macro="">
      <xdr:nvCxnSpPr>
        <xdr:cNvPr id="95" name="直線コネクタ 94"/>
        <xdr:cNvCxnSpPr/>
      </xdr:nvCxnSpPr>
      <xdr:spPr>
        <a:xfrm flipV="1">
          <a:off x="0" y="562737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22877</xdr:rowOff>
    </xdr:from>
    <xdr:ext cx="469744" cy="259045"/>
    <xdr:sp macro="" textlink="">
      <xdr:nvSpPr>
        <xdr:cNvPr id="96" name="【図書館】&#10;一人当たり面積最小値テキスト"/>
        <xdr:cNvSpPr txBox="1"/>
      </xdr:nvSpPr>
      <xdr:spPr>
        <a:xfrm>
          <a:off x="0" y="706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0.001</a:t>
          </a:r>
          <a:endParaRPr kumimoji="1" lang="ja-JP" altLang="en-US" sz="1000" b="1">
            <a:latin typeface="ＭＳ Ｐゴシック"/>
          </a:endParaRPr>
        </a:p>
      </xdr:txBody>
    </xdr:sp>
    <xdr:clientData/>
  </xdr:oneCellAnchor>
  <xdr:twoCellAnchor>
    <xdr:from>
      <xdr:col>15</xdr:col>
      <xdr:colOff>92075</xdr:colOff>
      <xdr:row>42</xdr:row>
      <xdr:rowOff>19050</xdr:rowOff>
    </xdr:from>
    <xdr:to>
      <xdr:col>15</xdr:col>
      <xdr:colOff>269875</xdr:colOff>
      <xdr:row>42</xdr:row>
      <xdr:rowOff>19050</xdr:rowOff>
    </xdr:to>
    <xdr:cxnSp macro="">
      <xdr:nvCxnSpPr>
        <xdr:cNvPr id="97" name="直線コネクタ 96"/>
        <xdr:cNvCxnSpPr/>
      </xdr:nvCxnSpPr>
      <xdr:spPr>
        <a:xfrm>
          <a:off x="0" y="7059930"/>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41927</xdr:rowOff>
    </xdr:from>
    <xdr:ext cx="469744" cy="259045"/>
    <xdr:sp macro="" textlink="">
      <xdr:nvSpPr>
        <xdr:cNvPr id="98" name="【図書館】&#10;一人当たり面積最大値テキスト"/>
        <xdr:cNvSpPr txBox="1"/>
      </xdr:nvSpPr>
      <xdr:spPr>
        <a:xfrm>
          <a:off x="0" y="540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0.078</a:t>
          </a:r>
          <a:endParaRPr kumimoji="1" lang="ja-JP" altLang="en-US" sz="1000" b="1">
            <a:latin typeface="ＭＳ Ｐゴシック"/>
          </a:endParaRPr>
        </a:p>
      </xdr:txBody>
    </xdr:sp>
    <xdr:clientData/>
  </xdr:oneCellAnchor>
  <xdr:twoCellAnchor>
    <xdr:from>
      <xdr:col>15</xdr:col>
      <xdr:colOff>92075</xdr:colOff>
      <xdr:row>33</xdr:row>
      <xdr:rowOff>95250</xdr:rowOff>
    </xdr:from>
    <xdr:to>
      <xdr:col>15</xdr:col>
      <xdr:colOff>269875</xdr:colOff>
      <xdr:row>33</xdr:row>
      <xdr:rowOff>95250</xdr:rowOff>
    </xdr:to>
    <xdr:cxnSp macro="">
      <xdr:nvCxnSpPr>
        <xdr:cNvPr id="99" name="直線コネクタ 98"/>
        <xdr:cNvCxnSpPr/>
      </xdr:nvCxnSpPr>
      <xdr:spPr>
        <a:xfrm>
          <a:off x="0" y="5627370"/>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80027</xdr:rowOff>
    </xdr:from>
    <xdr:ext cx="469744" cy="259045"/>
    <xdr:sp macro="" textlink="">
      <xdr:nvSpPr>
        <xdr:cNvPr id="100" name="【図書館】&#10;一人当たり面積平均値テキスト"/>
        <xdr:cNvSpPr txBox="1"/>
      </xdr:nvSpPr>
      <xdr:spPr>
        <a:xfrm>
          <a:off x="0" y="6282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0.039</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101600</xdr:rowOff>
    </xdr:from>
    <xdr:to>
      <xdr:col>15</xdr:col>
      <xdr:colOff>231775</xdr:colOff>
      <xdr:row>38</xdr:row>
      <xdr:rowOff>31750</xdr:rowOff>
    </xdr:to>
    <xdr:sp macro="" textlink="">
      <xdr:nvSpPr>
        <xdr:cNvPr id="101" name="フローチャート : 判断 100"/>
        <xdr:cNvSpPr/>
      </xdr:nvSpPr>
      <xdr:spPr>
        <a:xfrm>
          <a:off x="0" y="6304280"/>
          <a:ext cx="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37</xdr:row>
      <xdr:rowOff>120650</xdr:rowOff>
    </xdr:from>
    <xdr:to>
      <xdr:col>14</xdr:col>
      <xdr:colOff>79375</xdr:colOff>
      <xdr:row>38</xdr:row>
      <xdr:rowOff>50800</xdr:rowOff>
    </xdr:to>
    <xdr:sp macro="" textlink="">
      <xdr:nvSpPr>
        <xdr:cNvPr id="102" name="フローチャート : 判断 101"/>
        <xdr:cNvSpPr/>
      </xdr:nvSpPr>
      <xdr:spPr>
        <a:xfrm>
          <a:off x="0" y="6323330"/>
          <a:ext cx="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38</xdr:row>
      <xdr:rowOff>41927</xdr:rowOff>
    </xdr:from>
    <xdr:ext cx="469744" cy="259045"/>
    <xdr:sp macro="" textlink="">
      <xdr:nvSpPr>
        <xdr:cNvPr id="103" name="n_1aveValue【図書館】&#10;一人当たり面積"/>
        <xdr:cNvSpPr txBox="1"/>
      </xdr:nvSpPr>
      <xdr:spPr>
        <a:xfrm>
          <a:off x="0" y="6412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0.038</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04" name="テキスト ボックス 103"/>
        <xdr:cNvSpPr txBox="1"/>
      </xdr:nvSpPr>
      <xdr:spPr>
        <a:xfrm>
          <a:off x="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5" name="テキスト ボックス 104"/>
        <xdr:cNvSpPr txBox="1"/>
      </xdr:nvSpPr>
      <xdr:spPr>
        <a:xfrm>
          <a:off x="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6" name="テキスト ボックス 105"/>
        <xdr:cNvSpPr txBox="1"/>
      </xdr:nvSpPr>
      <xdr:spPr>
        <a:xfrm>
          <a:off x="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7" name="テキスト ボックス 106"/>
        <xdr:cNvSpPr txBox="1"/>
      </xdr:nvSpPr>
      <xdr:spPr>
        <a:xfrm>
          <a:off x="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8" name="テキスト ボックス 107"/>
        <xdr:cNvSpPr txBox="1"/>
      </xdr:nvSpPr>
      <xdr:spPr>
        <a:xfrm>
          <a:off x="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33</xdr:row>
      <xdr:rowOff>82550</xdr:rowOff>
    </xdr:from>
    <xdr:to>
      <xdr:col>14</xdr:col>
      <xdr:colOff>79375</xdr:colOff>
      <xdr:row>34</xdr:row>
      <xdr:rowOff>12700</xdr:rowOff>
    </xdr:to>
    <xdr:sp macro="" textlink="">
      <xdr:nvSpPr>
        <xdr:cNvPr id="109" name="円/楕円 108"/>
        <xdr:cNvSpPr/>
      </xdr:nvSpPr>
      <xdr:spPr>
        <a:xfrm>
          <a:off x="0" y="5614670"/>
          <a:ext cx="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32</xdr:row>
      <xdr:rowOff>29227</xdr:rowOff>
    </xdr:from>
    <xdr:ext cx="469744" cy="259045"/>
    <xdr:sp macro="" textlink="">
      <xdr:nvSpPr>
        <xdr:cNvPr id="110" name="n_1mainValue【図書館】&#10;一人当たり面積"/>
        <xdr:cNvSpPr txBox="1"/>
      </xdr:nvSpPr>
      <xdr:spPr>
        <a:xfrm>
          <a:off x="0" y="5393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0.076</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1" name="正方形/長方形 110"/>
        <xdr:cNvSpPr/>
      </xdr:nvSpPr>
      <xdr:spPr>
        <a:xfrm>
          <a:off x="0" y="7825740"/>
          <a:ext cx="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2" name="正方形/長方形 111"/>
        <xdr:cNvSpPr/>
      </xdr:nvSpPr>
      <xdr:spPr>
        <a:xfrm>
          <a:off x="0" y="8470900"/>
          <a:ext cx="0" cy="24638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3" name="正方形/長方形 112"/>
        <xdr:cNvSpPr/>
      </xdr:nvSpPr>
      <xdr:spPr>
        <a:xfrm>
          <a:off x="0" y="8670290"/>
          <a:ext cx="0" cy="24638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4" name="正方形/長方形 113"/>
        <xdr:cNvSpPr/>
      </xdr:nvSpPr>
      <xdr:spPr>
        <a:xfrm>
          <a:off x="0" y="8470900"/>
          <a:ext cx="0" cy="24638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5" name="正方形/長方形 114"/>
        <xdr:cNvSpPr/>
      </xdr:nvSpPr>
      <xdr:spPr>
        <a:xfrm>
          <a:off x="0" y="8670290"/>
          <a:ext cx="0" cy="24638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6" name="正方形/長方形 115"/>
        <xdr:cNvSpPr/>
      </xdr:nvSpPr>
      <xdr:spPr>
        <a:xfrm>
          <a:off x="0" y="8470900"/>
          <a:ext cx="0" cy="24638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7" name="正方形/長方形 116"/>
        <xdr:cNvSpPr/>
      </xdr:nvSpPr>
      <xdr:spPr>
        <a:xfrm>
          <a:off x="0" y="8670290"/>
          <a:ext cx="0" cy="24638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57.0</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8" name="正方形/長方形 117"/>
        <xdr:cNvSpPr/>
      </xdr:nvSpPr>
      <xdr:spPr>
        <a:xfrm>
          <a:off x="0" y="8942070"/>
          <a:ext cx="0" cy="223647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9" name="テキスト ボックス 118"/>
        <xdr:cNvSpPr txBox="1"/>
      </xdr:nvSpPr>
      <xdr:spPr>
        <a:xfrm>
          <a:off x="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0" name="直線コネクタ 119"/>
        <xdr:cNvCxnSpPr/>
      </xdr:nvCxnSpPr>
      <xdr:spPr>
        <a:xfrm>
          <a:off x="0" y="1117854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64</xdr:row>
      <xdr:rowOff>76200</xdr:rowOff>
    </xdr:from>
    <xdr:to>
      <xdr:col>7</xdr:col>
      <xdr:colOff>638175</xdr:colOff>
      <xdr:row>64</xdr:row>
      <xdr:rowOff>76200</xdr:rowOff>
    </xdr:to>
    <xdr:cxnSp macro="">
      <xdr:nvCxnSpPr>
        <xdr:cNvPr id="121" name="直線コネクタ 120"/>
        <xdr:cNvCxnSpPr/>
      </xdr:nvCxnSpPr>
      <xdr:spPr>
        <a:xfrm>
          <a:off x="0" y="1080516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63</xdr:row>
      <xdr:rowOff>105427</xdr:rowOff>
    </xdr:from>
    <xdr:ext cx="338939" cy="259045"/>
    <xdr:sp macro="" textlink="">
      <xdr:nvSpPr>
        <xdr:cNvPr id="122" name="テキスト ボックス 121"/>
        <xdr:cNvSpPr txBox="1"/>
      </xdr:nvSpPr>
      <xdr:spPr>
        <a:xfrm>
          <a:off x="0" y="1066674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3" name="直線コネクタ 122"/>
        <xdr:cNvCxnSpPr/>
      </xdr:nvCxnSpPr>
      <xdr:spPr>
        <a:xfrm>
          <a:off x="0" y="1043178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4" name="テキスト ボックス 123"/>
        <xdr:cNvSpPr txBox="1"/>
      </xdr:nvSpPr>
      <xdr:spPr>
        <a:xfrm>
          <a:off x="0"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5" name="直線コネクタ 124"/>
        <xdr:cNvCxnSpPr/>
      </xdr:nvCxnSpPr>
      <xdr:spPr>
        <a:xfrm>
          <a:off x="0" y="100584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6" name="テキスト ボックス 125"/>
        <xdr:cNvSpPr txBox="1"/>
      </xdr:nvSpPr>
      <xdr:spPr>
        <a:xfrm>
          <a:off x="0"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7" name="直線コネクタ 126"/>
        <xdr:cNvCxnSpPr/>
      </xdr:nvCxnSpPr>
      <xdr:spPr>
        <a:xfrm>
          <a:off x="0" y="968883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28" name="テキスト ボックス 127"/>
        <xdr:cNvSpPr txBox="1"/>
      </xdr:nvSpPr>
      <xdr:spPr>
        <a:xfrm>
          <a:off x="0"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29" name="直線コネクタ 128"/>
        <xdr:cNvCxnSpPr/>
      </xdr:nvCxnSpPr>
      <xdr:spPr>
        <a:xfrm>
          <a:off x="0" y="931545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30" name="テキスト ボックス 129"/>
        <xdr:cNvSpPr txBox="1"/>
      </xdr:nvSpPr>
      <xdr:spPr>
        <a:xfrm>
          <a:off x="0"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1" name="直線コネクタ 130"/>
        <xdr:cNvCxnSpPr/>
      </xdr:nvCxnSpPr>
      <xdr:spPr>
        <a:xfrm>
          <a:off x="0" y="894207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2" name="テキスト ボックス 131"/>
        <xdr:cNvSpPr txBox="1"/>
      </xdr:nvSpPr>
      <xdr:spPr>
        <a:xfrm>
          <a:off x="0"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3" name="【体育館・プール】&#10;有形固定資産減価償却率グラフ枠"/>
        <xdr:cNvSpPr/>
      </xdr:nvSpPr>
      <xdr:spPr>
        <a:xfrm>
          <a:off x="0" y="8942070"/>
          <a:ext cx="0" cy="223647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54</xdr:row>
      <xdr:rowOff>161925</xdr:rowOff>
    </xdr:from>
    <xdr:to>
      <xdr:col>6</xdr:col>
      <xdr:colOff>510540</xdr:colOff>
      <xdr:row>63</xdr:row>
      <xdr:rowOff>34290</xdr:rowOff>
    </xdr:to>
    <xdr:cxnSp macro="">
      <xdr:nvCxnSpPr>
        <xdr:cNvPr id="134" name="直線コネクタ 133"/>
        <xdr:cNvCxnSpPr/>
      </xdr:nvCxnSpPr>
      <xdr:spPr>
        <a:xfrm flipV="1">
          <a:off x="0" y="9214485"/>
          <a:ext cx="0" cy="1381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38117</xdr:rowOff>
    </xdr:from>
    <xdr:ext cx="405111" cy="259045"/>
    <xdr:sp macro="" textlink="">
      <xdr:nvSpPr>
        <xdr:cNvPr id="135" name="【体育館・プール】&#10;有形固定資産減価償却率最小値テキスト"/>
        <xdr:cNvSpPr txBox="1"/>
      </xdr:nvSpPr>
      <xdr:spPr>
        <a:xfrm>
          <a:off x="0" y="10599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a:t>
          </a:r>
          <a:endParaRPr kumimoji="1" lang="ja-JP" altLang="en-US" sz="1000" b="1">
            <a:latin typeface="ＭＳ Ｐゴシック"/>
          </a:endParaRPr>
        </a:p>
      </xdr:txBody>
    </xdr:sp>
    <xdr:clientData/>
  </xdr:oneCellAnchor>
  <xdr:twoCellAnchor>
    <xdr:from>
      <xdr:col>6</xdr:col>
      <xdr:colOff>422275</xdr:colOff>
      <xdr:row>63</xdr:row>
      <xdr:rowOff>34290</xdr:rowOff>
    </xdr:from>
    <xdr:to>
      <xdr:col>6</xdr:col>
      <xdr:colOff>600075</xdr:colOff>
      <xdr:row>63</xdr:row>
      <xdr:rowOff>34290</xdr:rowOff>
    </xdr:to>
    <xdr:cxnSp macro="">
      <xdr:nvCxnSpPr>
        <xdr:cNvPr id="136" name="直線コネクタ 135"/>
        <xdr:cNvCxnSpPr/>
      </xdr:nvCxnSpPr>
      <xdr:spPr>
        <a:xfrm>
          <a:off x="0" y="10595610"/>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53</xdr:row>
      <xdr:rowOff>108602</xdr:rowOff>
    </xdr:from>
    <xdr:ext cx="405111" cy="259045"/>
    <xdr:sp macro="" textlink="">
      <xdr:nvSpPr>
        <xdr:cNvPr id="137" name="【体育館・プール】&#10;有形固定資産減価償却率最大値テキスト"/>
        <xdr:cNvSpPr txBox="1"/>
      </xdr:nvSpPr>
      <xdr:spPr>
        <a:xfrm>
          <a:off x="0" y="8993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85.5</a:t>
          </a:r>
          <a:endParaRPr kumimoji="1" lang="ja-JP" altLang="en-US" sz="1000" b="1">
            <a:latin typeface="ＭＳ Ｐゴシック"/>
          </a:endParaRPr>
        </a:p>
      </xdr:txBody>
    </xdr:sp>
    <xdr:clientData/>
  </xdr:oneCellAnchor>
  <xdr:twoCellAnchor>
    <xdr:from>
      <xdr:col>6</xdr:col>
      <xdr:colOff>422275</xdr:colOff>
      <xdr:row>54</xdr:row>
      <xdr:rowOff>161925</xdr:rowOff>
    </xdr:from>
    <xdr:to>
      <xdr:col>6</xdr:col>
      <xdr:colOff>600075</xdr:colOff>
      <xdr:row>54</xdr:row>
      <xdr:rowOff>161925</xdr:rowOff>
    </xdr:to>
    <xdr:cxnSp macro="">
      <xdr:nvCxnSpPr>
        <xdr:cNvPr id="138" name="直線コネクタ 137"/>
        <xdr:cNvCxnSpPr/>
      </xdr:nvCxnSpPr>
      <xdr:spPr>
        <a:xfrm>
          <a:off x="0" y="9214485"/>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57</xdr:row>
      <xdr:rowOff>154322</xdr:rowOff>
    </xdr:from>
    <xdr:ext cx="405111" cy="259045"/>
    <xdr:sp macro="" textlink="">
      <xdr:nvSpPr>
        <xdr:cNvPr id="139" name="【体育館・プール】&#10;有形固定資産減価償却率平均値テキスト"/>
        <xdr:cNvSpPr txBox="1"/>
      </xdr:nvSpPr>
      <xdr:spPr>
        <a:xfrm>
          <a:off x="0" y="97098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4445</xdr:rowOff>
    </xdr:from>
    <xdr:to>
      <xdr:col>6</xdr:col>
      <xdr:colOff>561975</xdr:colOff>
      <xdr:row>58</xdr:row>
      <xdr:rowOff>106045</xdr:rowOff>
    </xdr:to>
    <xdr:sp macro="" textlink="">
      <xdr:nvSpPr>
        <xdr:cNvPr id="140" name="フローチャート : 判断 139"/>
        <xdr:cNvSpPr/>
      </xdr:nvSpPr>
      <xdr:spPr>
        <a:xfrm>
          <a:off x="0" y="9727565"/>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57</xdr:row>
      <xdr:rowOff>151130</xdr:rowOff>
    </xdr:from>
    <xdr:to>
      <xdr:col>5</xdr:col>
      <xdr:colOff>409575</xdr:colOff>
      <xdr:row>58</xdr:row>
      <xdr:rowOff>81280</xdr:rowOff>
    </xdr:to>
    <xdr:sp macro="" textlink="">
      <xdr:nvSpPr>
        <xdr:cNvPr id="141" name="フローチャート : 判断 140"/>
        <xdr:cNvSpPr/>
      </xdr:nvSpPr>
      <xdr:spPr>
        <a:xfrm>
          <a:off x="0" y="9706610"/>
          <a:ext cx="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58</xdr:row>
      <xdr:rowOff>72407</xdr:rowOff>
    </xdr:from>
    <xdr:ext cx="405111" cy="259045"/>
    <xdr:sp macro="" textlink="">
      <xdr:nvSpPr>
        <xdr:cNvPr id="142" name="n_1aveValue【体育館・プール】&#10;有形固定資産減価償却率"/>
        <xdr:cNvSpPr txBox="1"/>
      </xdr:nvSpPr>
      <xdr:spPr>
        <a:xfrm>
          <a:off x="0" y="9795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43" name="テキスト ボックス 142"/>
        <xdr:cNvSpPr txBox="1"/>
      </xdr:nvSpPr>
      <xdr:spPr>
        <a:xfrm>
          <a:off x="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4" name="テキスト ボックス 143"/>
        <xdr:cNvSpPr txBox="1"/>
      </xdr:nvSpPr>
      <xdr:spPr>
        <a:xfrm>
          <a:off x="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5" name="テキスト ボックス 144"/>
        <xdr:cNvSpPr txBox="1"/>
      </xdr:nvSpPr>
      <xdr:spPr>
        <a:xfrm>
          <a:off x="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6" name="テキスト ボックス 145"/>
        <xdr:cNvSpPr txBox="1"/>
      </xdr:nvSpPr>
      <xdr:spPr>
        <a:xfrm>
          <a:off x="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7" name="テキスト ボックス 146"/>
        <xdr:cNvSpPr txBox="1"/>
      </xdr:nvSpPr>
      <xdr:spPr>
        <a:xfrm>
          <a:off x="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57</xdr:row>
      <xdr:rowOff>93980</xdr:rowOff>
    </xdr:from>
    <xdr:to>
      <xdr:col>5</xdr:col>
      <xdr:colOff>409575</xdr:colOff>
      <xdr:row>58</xdr:row>
      <xdr:rowOff>24130</xdr:rowOff>
    </xdr:to>
    <xdr:sp macro="" textlink="">
      <xdr:nvSpPr>
        <xdr:cNvPr id="148" name="円/楕円 147"/>
        <xdr:cNvSpPr/>
      </xdr:nvSpPr>
      <xdr:spPr>
        <a:xfrm>
          <a:off x="0" y="9649460"/>
          <a:ext cx="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56</xdr:row>
      <xdr:rowOff>40657</xdr:rowOff>
    </xdr:from>
    <xdr:ext cx="405111" cy="259045"/>
    <xdr:sp macro="" textlink="">
      <xdr:nvSpPr>
        <xdr:cNvPr id="149" name="n_1mainValue【体育館・プール】&#10;有形固定資産減価償却率"/>
        <xdr:cNvSpPr txBox="1"/>
      </xdr:nvSpPr>
      <xdr:spPr>
        <a:xfrm>
          <a:off x="0" y="942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59.4</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0" name="正方形/長方形 149"/>
        <xdr:cNvSpPr/>
      </xdr:nvSpPr>
      <xdr:spPr>
        <a:xfrm>
          <a:off x="0" y="7825740"/>
          <a:ext cx="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1" name="正方形/長方形 150"/>
        <xdr:cNvSpPr/>
      </xdr:nvSpPr>
      <xdr:spPr>
        <a:xfrm>
          <a:off x="0" y="8470900"/>
          <a:ext cx="0" cy="24638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2" name="正方形/長方形 151"/>
        <xdr:cNvSpPr/>
      </xdr:nvSpPr>
      <xdr:spPr>
        <a:xfrm>
          <a:off x="0" y="8670290"/>
          <a:ext cx="0" cy="24638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3" name="正方形/長方形 152"/>
        <xdr:cNvSpPr/>
      </xdr:nvSpPr>
      <xdr:spPr>
        <a:xfrm>
          <a:off x="0" y="8470900"/>
          <a:ext cx="0" cy="24638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4" name="正方形/長方形 153"/>
        <xdr:cNvSpPr/>
      </xdr:nvSpPr>
      <xdr:spPr>
        <a:xfrm>
          <a:off x="0" y="8670290"/>
          <a:ext cx="0" cy="24638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5" name="正方形/長方形 154"/>
        <xdr:cNvSpPr/>
      </xdr:nvSpPr>
      <xdr:spPr>
        <a:xfrm>
          <a:off x="0" y="8470900"/>
          <a:ext cx="0" cy="24638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6" name="正方形/長方形 155"/>
        <xdr:cNvSpPr/>
      </xdr:nvSpPr>
      <xdr:spPr>
        <a:xfrm>
          <a:off x="0" y="8670290"/>
          <a:ext cx="0" cy="24638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0.109</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7" name="正方形/長方形 156"/>
        <xdr:cNvSpPr/>
      </xdr:nvSpPr>
      <xdr:spPr>
        <a:xfrm>
          <a:off x="0" y="8942070"/>
          <a:ext cx="0" cy="223647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8" name="テキスト ボックス 157"/>
        <xdr:cNvSpPr txBox="1"/>
      </xdr:nvSpPr>
      <xdr:spPr>
        <a:xfrm>
          <a:off x="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9" name="直線コネクタ 158"/>
        <xdr:cNvCxnSpPr/>
      </xdr:nvCxnSpPr>
      <xdr:spPr>
        <a:xfrm>
          <a:off x="0" y="1117854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0" name="直線コネクタ 159"/>
        <xdr:cNvCxnSpPr/>
      </xdr:nvCxnSpPr>
      <xdr:spPr>
        <a:xfrm>
          <a:off x="0" y="1080516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61" name="テキスト ボックス 160"/>
        <xdr:cNvSpPr txBox="1"/>
      </xdr:nvSpPr>
      <xdr:spPr>
        <a:xfrm>
          <a:off x="0"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2" name="直線コネクタ 161"/>
        <xdr:cNvCxnSpPr/>
      </xdr:nvCxnSpPr>
      <xdr:spPr>
        <a:xfrm>
          <a:off x="0" y="1043178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63" name="テキスト ボックス 162"/>
        <xdr:cNvSpPr txBox="1"/>
      </xdr:nvSpPr>
      <xdr:spPr>
        <a:xfrm>
          <a:off x="0"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4" name="直線コネクタ 163"/>
        <xdr:cNvCxnSpPr/>
      </xdr:nvCxnSpPr>
      <xdr:spPr>
        <a:xfrm>
          <a:off x="0" y="100584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65" name="テキスト ボックス 164"/>
        <xdr:cNvSpPr txBox="1"/>
      </xdr:nvSpPr>
      <xdr:spPr>
        <a:xfrm>
          <a:off x="0"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6" name="直線コネクタ 165"/>
        <xdr:cNvCxnSpPr/>
      </xdr:nvCxnSpPr>
      <xdr:spPr>
        <a:xfrm>
          <a:off x="0" y="968883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67" name="テキスト ボックス 166"/>
        <xdr:cNvSpPr txBox="1"/>
      </xdr:nvSpPr>
      <xdr:spPr>
        <a:xfrm>
          <a:off x="0"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8" name="直線コネクタ 167"/>
        <xdr:cNvCxnSpPr/>
      </xdr:nvCxnSpPr>
      <xdr:spPr>
        <a:xfrm>
          <a:off x="0" y="931545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69" name="テキスト ボックス 168"/>
        <xdr:cNvSpPr txBox="1"/>
      </xdr:nvSpPr>
      <xdr:spPr>
        <a:xfrm>
          <a:off x="0"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0" name="直線コネクタ 169"/>
        <xdr:cNvCxnSpPr/>
      </xdr:nvCxnSpPr>
      <xdr:spPr>
        <a:xfrm>
          <a:off x="0" y="894207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1" name="テキスト ボックス 170"/>
        <xdr:cNvSpPr txBox="1"/>
      </xdr:nvSpPr>
      <xdr:spPr>
        <a:xfrm>
          <a:off x="0"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2" name="【体育館・プール】&#10;一人当たり面積グラフ枠"/>
        <xdr:cNvSpPr/>
      </xdr:nvSpPr>
      <xdr:spPr>
        <a:xfrm>
          <a:off x="0" y="8942070"/>
          <a:ext cx="0" cy="223647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19050</xdr:rowOff>
    </xdr:from>
    <xdr:to>
      <xdr:col>15</xdr:col>
      <xdr:colOff>180340</xdr:colOff>
      <xdr:row>64</xdr:row>
      <xdr:rowOff>15240</xdr:rowOff>
    </xdr:to>
    <xdr:cxnSp macro="">
      <xdr:nvCxnSpPr>
        <xdr:cNvPr id="173" name="直線コネクタ 172"/>
        <xdr:cNvCxnSpPr/>
      </xdr:nvCxnSpPr>
      <xdr:spPr>
        <a:xfrm flipV="1">
          <a:off x="0" y="9406890"/>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19067</xdr:rowOff>
    </xdr:from>
    <xdr:ext cx="469744" cy="259045"/>
    <xdr:sp macro="" textlink="">
      <xdr:nvSpPr>
        <xdr:cNvPr id="174" name="【体育館・プール】&#10;一人当たり面積最小値テキスト"/>
        <xdr:cNvSpPr txBox="1"/>
      </xdr:nvSpPr>
      <xdr:spPr>
        <a:xfrm>
          <a:off x="0" y="1074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0.016</a:t>
          </a:r>
          <a:endParaRPr kumimoji="1" lang="ja-JP" altLang="en-US" sz="1000" b="1">
            <a:latin typeface="ＭＳ Ｐゴシック"/>
          </a:endParaRPr>
        </a:p>
      </xdr:txBody>
    </xdr:sp>
    <xdr:clientData/>
  </xdr:oneCellAnchor>
  <xdr:twoCellAnchor>
    <xdr:from>
      <xdr:col>15</xdr:col>
      <xdr:colOff>92075</xdr:colOff>
      <xdr:row>64</xdr:row>
      <xdr:rowOff>15240</xdr:rowOff>
    </xdr:from>
    <xdr:to>
      <xdr:col>15</xdr:col>
      <xdr:colOff>269875</xdr:colOff>
      <xdr:row>64</xdr:row>
      <xdr:rowOff>15240</xdr:rowOff>
    </xdr:to>
    <xdr:cxnSp macro="">
      <xdr:nvCxnSpPr>
        <xdr:cNvPr id="175" name="直線コネクタ 174"/>
        <xdr:cNvCxnSpPr/>
      </xdr:nvCxnSpPr>
      <xdr:spPr>
        <a:xfrm>
          <a:off x="0" y="10744200"/>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137177</xdr:rowOff>
    </xdr:from>
    <xdr:ext cx="469744" cy="259045"/>
    <xdr:sp macro="" textlink="">
      <xdr:nvSpPr>
        <xdr:cNvPr id="176" name="【体育館・プール】&#10;一人当たり面積最大値テキスト"/>
        <xdr:cNvSpPr txBox="1"/>
      </xdr:nvSpPr>
      <xdr:spPr>
        <a:xfrm>
          <a:off x="0" y="9189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0.375</a:t>
          </a:r>
          <a:endParaRPr kumimoji="1" lang="ja-JP" altLang="en-US" sz="1000" b="1">
            <a:latin typeface="ＭＳ Ｐゴシック"/>
          </a:endParaRPr>
        </a:p>
      </xdr:txBody>
    </xdr:sp>
    <xdr:clientData/>
  </xdr:oneCellAnchor>
  <xdr:twoCellAnchor>
    <xdr:from>
      <xdr:col>15</xdr:col>
      <xdr:colOff>92075</xdr:colOff>
      <xdr:row>56</xdr:row>
      <xdr:rowOff>19050</xdr:rowOff>
    </xdr:from>
    <xdr:to>
      <xdr:col>15</xdr:col>
      <xdr:colOff>269875</xdr:colOff>
      <xdr:row>56</xdr:row>
      <xdr:rowOff>19050</xdr:rowOff>
    </xdr:to>
    <xdr:cxnSp macro="">
      <xdr:nvCxnSpPr>
        <xdr:cNvPr id="177" name="直線コネクタ 176"/>
        <xdr:cNvCxnSpPr/>
      </xdr:nvCxnSpPr>
      <xdr:spPr>
        <a:xfrm>
          <a:off x="0" y="9406890"/>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133367</xdr:rowOff>
    </xdr:from>
    <xdr:ext cx="469744" cy="259045"/>
    <xdr:sp macro="" textlink="">
      <xdr:nvSpPr>
        <xdr:cNvPr id="178" name="【体育館・プール】&#10;一人当たり面積平均値テキスト"/>
        <xdr:cNvSpPr txBox="1"/>
      </xdr:nvSpPr>
      <xdr:spPr>
        <a:xfrm>
          <a:off x="0" y="101917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0.146</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154940</xdr:rowOff>
    </xdr:from>
    <xdr:to>
      <xdr:col>15</xdr:col>
      <xdr:colOff>231775</xdr:colOff>
      <xdr:row>61</xdr:row>
      <xdr:rowOff>85090</xdr:rowOff>
    </xdr:to>
    <xdr:sp macro="" textlink="">
      <xdr:nvSpPr>
        <xdr:cNvPr id="179" name="フローチャート : 判断 178"/>
        <xdr:cNvSpPr/>
      </xdr:nvSpPr>
      <xdr:spPr>
        <a:xfrm>
          <a:off x="0" y="10213340"/>
          <a:ext cx="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17780</xdr:rowOff>
    </xdr:from>
    <xdr:to>
      <xdr:col>14</xdr:col>
      <xdr:colOff>79375</xdr:colOff>
      <xdr:row>61</xdr:row>
      <xdr:rowOff>119380</xdr:rowOff>
    </xdr:to>
    <xdr:sp macro="" textlink="">
      <xdr:nvSpPr>
        <xdr:cNvPr id="180" name="フローチャート : 判断 179"/>
        <xdr:cNvSpPr/>
      </xdr:nvSpPr>
      <xdr:spPr>
        <a:xfrm>
          <a:off x="0" y="10243820"/>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59</xdr:row>
      <xdr:rowOff>135907</xdr:rowOff>
    </xdr:from>
    <xdr:ext cx="469744" cy="259045"/>
    <xdr:sp macro="" textlink="">
      <xdr:nvSpPr>
        <xdr:cNvPr id="181" name="n_1aveValue【体育館・プール】&#10;一人当たり面積"/>
        <xdr:cNvSpPr txBox="1"/>
      </xdr:nvSpPr>
      <xdr:spPr>
        <a:xfrm>
          <a:off x="0" y="10026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0.137</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82" name="テキスト ボックス 181"/>
        <xdr:cNvSpPr txBox="1"/>
      </xdr:nvSpPr>
      <xdr:spPr>
        <a:xfrm>
          <a:off x="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3" name="テキスト ボックス 182"/>
        <xdr:cNvSpPr txBox="1"/>
      </xdr:nvSpPr>
      <xdr:spPr>
        <a:xfrm>
          <a:off x="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4" name="テキスト ボックス 183"/>
        <xdr:cNvSpPr txBox="1"/>
      </xdr:nvSpPr>
      <xdr:spPr>
        <a:xfrm>
          <a:off x="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5" name="テキスト ボックス 184"/>
        <xdr:cNvSpPr txBox="1"/>
      </xdr:nvSpPr>
      <xdr:spPr>
        <a:xfrm>
          <a:off x="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6" name="テキスト ボックス 185"/>
        <xdr:cNvSpPr txBox="1"/>
      </xdr:nvSpPr>
      <xdr:spPr>
        <a:xfrm>
          <a:off x="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62</xdr:row>
      <xdr:rowOff>162560</xdr:rowOff>
    </xdr:from>
    <xdr:to>
      <xdr:col>14</xdr:col>
      <xdr:colOff>79375</xdr:colOff>
      <xdr:row>63</xdr:row>
      <xdr:rowOff>92710</xdr:rowOff>
    </xdr:to>
    <xdr:sp macro="" textlink="">
      <xdr:nvSpPr>
        <xdr:cNvPr id="187" name="円/楕円 186"/>
        <xdr:cNvSpPr/>
      </xdr:nvSpPr>
      <xdr:spPr>
        <a:xfrm>
          <a:off x="0" y="10556240"/>
          <a:ext cx="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63</xdr:row>
      <xdr:rowOff>83837</xdr:rowOff>
    </xdr:from>
    <xdr:ext cx="469744" cy="259045"/>
    <xdr:sp macro="" textlink="">
      <xdr:nvSpPr>
        <xdr:cNvPr id="188" name="n_1mainValue【体育館・プール】&#10;一人当たり面積"/>
        <xdr:cNvSpPr txBox="1"/>
      </xdr:nvSpPr>
      <xdr:spPr>
        <a:xfrm>
          <a:off x="0" y="10645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0.054</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9" name="正方形/長方形 188"/>
        <xdr:cNvSpPr/>
      </xdr:nvSpPr>
      <xdr:spPr>
        <a:xfrm>
          <a:off x="0" y="11551920"/>
          <a:ext cx="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0" name="正方形/長方形 189"/>
        <xdr:cNvSpPr/>
      </xdr:nvSpPr>
      <xdr:spPr>
        <a:xfrm>
          <a:off x="0" y="12197080"/>
          <a:ext cx="0" cy="24638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1" name="正方形/長方形 190"/>
        <xdr:cNvSpPr/>
      </xdr:nvSpPr>
      <xdr:spPr>
        <a:xfrm>
          <a:off x="0" y="12396470"/>
          <a:ext cx="0" cy="24638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2" name="正方形/長方形 191"/>
        <xdr:cNvSpPr/>
      </xdr:nvSpPr>
      <xdr:spPr>
        <a:xfrm>
          <a:off x="0" y="12197080"/>
          <a:ext cx="0" cy="24638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3" name="正方形/長方形 192"/>
        <xdr:cNvSpPr/>
      </xdr:nvSpPr>
      <xdr:spPr>
        <a:xfrm>
          <a:off x="0" y="12396470"/>
          <a:ext cx="0" cy="24638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4" name="正方形/長方形 193"/>
        <xdr:cNvSpPr/>
      </xdr:nvSpPr>
      <xdr:spPr>
        <a:xfrm>
          <a:off x="0" y="12197080"/>
          <a:ext cx="0" cy="24638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5" name="正方形/長方形 194"/>
        <xdr:cNvSpPr/>
      </xdr:nvSpPr>
      <xdr:spPr>
        <a:xfrm>
          <a:off x="0" y="12396470"/>
          <a:ext cx="0" cy="24638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63.5</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6" name="正方形/長方形 195"/>
        <xdr:cNvSpPr/>
      </xdr:nvSpPr>
      <xdr:spPr>
        <a:xfrm>
          <a:off x="0" y="12668250"/>
          <a:ext cx="0" cy="223647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7" name="テキスト ボックス 196"/>
        <xdr:cNvSpPr txBox="1"/>
      </xdr:nvSpPr>
      <xdr:spPr>
        <a:xfrm>
          <a:off x="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8" name="直線コネクタ 197"/>
        <xdr:cNvCxnSpPr/>
      </xdr:nvCxnSpPr>
      <xdr:spPr>
        <a:xfrm>
          <a:off x="0" y="1490472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199" name="テキスト ボックス 198"/>
        <xdr:cNvSpPr txBox="1"/>
      </xdr:nvSpPr>
      <xdr:spPr>
        <a:xfrm>
          <a:off x="0" y="1476249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200" name="直線コネクタ 199"/>
        <xdr:cNvCxnSpPr/>
      </xdr:nvCxnSpPr>
      <xdr:spPr>
        <a:xfrm>
          <a:off x="0" y="1453134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201" name="テキスト ボックス 200"/>
        <xdr:cNvSpPr txBox="1"/>
      </xdr:nvSpPr>
      <xdr:spPr>
        <a:xfrm>
          <a:off x="0" y="14392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02" name="直線コネクタ 201"/>
        <xdr:cNvCxnSpPr/>
      </xdr:nvCxnSpPr>
      <xdr:spPr>
        <a:xfrm>
          <a:off x="0" y="1415796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03" name="テキスト ボックス 202"/>
        <xdr:cNvSpPr txBox="1"/>
      </xdr:nvSpPr>
      <xdr:spPr>
        <a:xfrm>
          <a:off x="0"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04" name="直線コネクタ 203"/>
        <xdr:cNvCxnSpPr/>
      </xdr:nvCxnSpPr>
      <xdr:spPr>
        <a:xfrm>
          <a:off x="0" y="1378458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05" name="テキスト ボックス 204"/>
        <xdr:cNvSpPr txBox="1"/>
      </xdr:nvSpPr>
      <xdr:spPr>
        <a:xfrm>
          <a:off x="0"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06" name="直線コネクタ 205"/>
        <xdr:cNvCxnSpPr/>
      </xdr:nvCxnSpPr>
      <xdr:spPr>
        <a:xfrm>
          <a:off x="0" y="134112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07" name="テキスト ボックス 206"/>
        <xdr:cNvSpPr txBox="1"/>
      </xdr:nvSpPr>
      <xdr:spPr>
        <a:xfrm>
          <a:off x="0"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08" name="直線コネクタ 207"/>
        <xdr:cNvCxnSpPr/>
      </xdr:nvCxnSpPr>
      <xdr:spPr>
        <a:xfrm>
          <a:off x="0" y="1304163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209" name="テキスト ボックス 208"/>
        <xdr:cNvSpPr txBox="1"/>
      </xdr:nvSpPr>
      <xdr:spPr>
        <a:xfrm>
          <a:off x="0"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0" name="直線コネクタ 209"/>
        <xdr:cNvCxnSpPr/>
      </xdr:nvCxnSpPr>
      <xdr:spPr>
        <a:xfrm>
          <a:off x="0" y="1266825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1" name="テキスト ボックス 210"/>
        <xdr:cNvSpPr txBox="1"/>
      </xdr:nvSpPr>
      <xdr:spPr>
        <a:xfrm>
          <a:off x="0"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2" name="【福祉施設】&#10;有形固定資産減価償却率グラフ枠"/>
        <xdr:cNvSpPr/>
      </xdr:nvSpPr>
      <xdr:spPr>
        <a:xfrm>
          <a:off x="0" y="12668250"/>
          <a:ext cx="0" cy="223647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133350</xdr:rowOff>
    </xdr:from>
    <xdr:to>
      <xdr:col>6</xdr:col>
      <xdr:colOff>510540</xdr:colOff>
      <xdr:row>85</xdr:row>
      <xdr:rowOff>19050</xdr:rowOff>
    </xdr:to>
    <xdr:cxnSp macro="">
      <xdr:nvCxnSpPr>
        <xdr:cNvPr id="213" name="直線コネクタ 212"/>
        <xdr:cNvCxnSpPr/>
      </xdr:nvCxnSpPr>
      <xdr:spPr>
        <a:xfrm flipV="1">
          <a:off x="0" y="1304163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22877</xdr:rowOff>
    </xdr:from>
    <xdr:ext cx="405111" cy="259045"/>
    <xdr:sp macro="" textlink="">
      <xdr:nvSpPr>
        <xdr:cNvPr id="214" name="【福祉施設】&#10;有形固定資産減価償却率最小値テキスト"/>
        <xdr:cNvSpPr txBox="1"/>
      </xdr:nvSpPr>
      <xdr:spPr>
        <a:xfrm>
          <a:off x="0" y="1427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a:t>
          </a:r>
          <a:endParaRPr kumimoji="1" lang="ja-JP" altLang="en-US" sz="1000" b="1">
            <a:latin typeface="ＭＳ Ｐゴシック"/>
          </a:endParaRPr>
        </a:p>
      </xdr:txBody>
    </xdr:sp>
    <xdr:clientData/>
  </xdr:oneCellAnchor>
  <xdr:twoCellAnchor>
    <xdr:from>
      <xdr:col>6</xdr:col>
      <xdr:colOff>422275</xdr:colOff>
      <xdr:row>85</xdr:row>
      <xdr:rowOff>19050</xdr:rowOff>
    </xdr:from>
    <xdr:to>
      <xdr:col>6</xdr:col>
      <xdr:colOff>600075</xdr:colOff>
      <xdr:row>85</xdr:row>
      <xdr:rowOff>19050</xdr:rowOff>
    </xdr:to>
    <xdr:cxnSp macro="">
      <xdr:nvCxnSpPr>
        <xdr:cNvPr id="215" name="直線コネクタ 214"/>
        <xdr:cNvCxnSpPr/>
      </xdr:nvCxnSpPr>
      <xdr:spPr>
        <a:xfrm>
          <a:off x="0" y="14268450"/>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80027</xdr:rowOff>
    </xdr:from>
    <xdr:ext cx="469744" cy="259045"/>
    <xdr:sp macro="" textlink="">
      <xdr:nvSpPr>
        <xdr:cNvPr id="216" name="【福祉施設】&#10;有形固定資産減価償却率最大値テキスト"/>
        <xdr:cNvSpPr txBox="1"/>
      </xdr:nvSpPr>
      <xdr:spPr>
        <a:xfrm>
          <a:off x="0" y="12820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77</xdr:row>
      <xdr:rowOff>133350</xdr:rowOff>
    </xdr:from>
    <xdr:to>
      <xdr:col>6</xdr:col>
      <xdr:colOff>600075</xdr:colOff>
      <xdr:row>77</xdr:row>
      <xdr:rowOff>133350</xdr:rowOff>
    </xdr:to>
    <xdr:cxnSp macro="">
      <xdr:nvCxnSpPr>
        <xdr:cNvPr id="217" name="直線コネクタ 216"/>
        <xdr:cNvCxnSpPr/>
      </xdr:nvCxnSpPr>
      <xdr:spPr>
        <a:xfrm>
          <a:off x="0" y="13041630"/>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125747</xdr:rowOff>
    </xdr:from>
    <xdr:ext cx="405111" cy="259045"/>
    <xdr:sp macro="" textlink="">
      <xdr:nvSpPr>
        <xdr:cNvPr id="218" name="【福祉施設】&#10;有形固定資産減価償却率平均値テキスト"/>
        <xdr:cNvSpPr txBox="1"/>
      </xdr:nvSpPr>
      <xdr:spPr>
        <a:xfrm>
          <a:off x="0" y="138722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51.6</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147320</xdr:rowOff>
    </xdr:from>
    <xdr:to>
      <xdr:col>6</xdr:col>
      <xdr:colOff>561975</xdr:colOff>
      <xdr:row>83</xdr:row>
      <xdr:rowOff>77470</xdr:rowOff>
    </xdr:to>
    <xdr:sp macro="" textlink="">
      <xdr:nvSpPr>
        <xdr:cNvPr id="219" name="フローチャート : 判断 218"/>
        <xdr:cNvSpPr/>
      </xdr:nvSpPr>
      <xdr:spPr>
        <a:xfrm>
          <a:off x="0" y="13893800"/>
          <a:ext cx="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168275</xdr:rowOff>
    </xdr:from>
    <xdr:to>
      <xdr:col>5</xdr:col>
      <xdr:colOff>409575</xdr:colOff>
      <xdr:row>83</xdr:row>
      <xdr:rowOff>98425</xdr:rowOff>
    </xdr:to>
    <xdr:sp macro="" textlink="">
      <xdr:nvSpPr>
        <xdr:cNvPr id="220" name="フローチャート : 判断 219"/>
        <xdr:cNvSpPr/>
      </xdr:nvSpPr>
      <xdr:spPr>
        <a:xfrm>
          <a:off x="0" y="13914755"/>
          <a:ext cx="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81</xdr:row>
      <xdr:rowOff>114952</xdr:rowOff>
    </xdr:from>
    <xdr:ext cx="405111" cy="259045"/>
    <xdr:sp macro="" textlink="">
      <xdr:nvSpPr>
        <xdr:cNvPr id="221" name="n_1aveValue【福祉施設】&#10;有形固定資産減価償却率"/>
        <xdr:cNvSpPr txBox="1"/>
      </xdr:nvSpPr>
      <xdr:spPr>
        <a:xfrm>
          <a:off x="0" y="13693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50.5</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222" name="テキスト ボックス 221"/>
        <xdr:cNvSpPr txBox="1"/>
      </xdr:nvSpPr>
      <xdr:spPr>
        <a:xfrm>
          <a:off x="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3" name="テキスト ボックス 222"/>
        <xdr:cNvSpPr txBox="1"/>
      </xdr:nvSpPr>
      <xdr:spPr>
        <a:xfrm>
          <a:off x="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4" name="テキスト ボックス 223"/>
        <xdr:cNvSpPr txBox="1"/>
      </xdr:nvSpPr>
      <xdr:spPr>
        <a:xfrm>
          <a:off x="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5" name="テキスト ボックス 224"/>
        <xdr:cNvSpPr txBox="1"/>
      </xdr:nvSpPr>
      <xdr:spPr>
        <a:xfrm>
          <a:off x="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6" name="テキスト ボックス 225"/>
        <xdr:cNvSpPr txBox="1"/>
      </xdr:nvSpPr>
      <xdr:spPr>
        <a:xfrm>
          <a:off x="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85</xdr:row>
      <xdr:rowOff>55880</xdr:rowOff>
    </xdr:from>
    <xdr:to>
      <xdr:col>5</xdr:col>
      <xdr:colOff>409575</xdr:colOff>
      <xdr:row>85</xdr:row>
      <xdr:rowOff>157480</xdr:rowOff>
    </xdr:to>
    <xdr:sp macro="" textlink="">
      <xdr:nvSpPr>
        <xdr:cNvPr id="227" name="円/楕円 226"/>
        <xdr:cNvSpPr/>
      </xdr:nvSpPr>
      <xdr:spPr>
        <a:xfrm>
          <a:off x="0" y="14305280"/>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85</xdr:row>
      <xdr:rowOff>148607</xdr:rowOff>
    </xdr:from>
    <xdr:ext cx="405111" cy="259045"/>
    <xdr:sp macro="" textlink="">
      <xdr:nvSpPr>
        <xdr:cNvPr id="228" name="n_1mainValue【福祉施設】&#10;有形固定資産減価償却率"/>
        <xdr:cNvSpPr txBox="1"/>
      </xdr:nvSpPr>
      <xdr:spPr>
        <a:xfrm>
          <a:off x="0" y="14398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9" name="正方形/長方形 228"/>
        <xdr:cNvSpPr/>
      </xdr:nvSpPr>
      <xdr:spPr>
        <a:xfrm>
          <a:off x="0" y="11551920"/>
          <a:ext cx="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0" name="正方形/長方形 229"/>
        <xdr:cNvSpPr/>
      </xdr:nvSpPr>
      <xdr:spPr>
        <a:xfrm>
          <a:off x="0" y="12197080"/>
          <a:ext cx="0" cy="24638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1" name="正方形/長方形 230"/>
        <xdr:cNvSpPr/>
      </xdr:nvSpPr>
      <xdr:spPr>
        <a:xfrm>
          <a:off x="0" y="12396470"/>
          <a:ext cx="0" cy="24638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2" name="正方形/長方形 231"/>
        <xdr:cNvSpPr/>
      </xdr:nvSpPr>
      <xdr:spPr>
        <a:xfrm>
          <a:off x="0" y="12197080"/>
          <a:ext cx="0" cy="24638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3" name="正方形/長方形 232"/>
        <xdr:cNvSpPr/>
      </xdr:nvSpPr>
      <xdr:spPr>
        <a:xfrm>
          <a:off x="0" y="12396470"/>
          <a:ext cx="0" cy="24638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4" name="正方形/長方形 233"/>
        <xdr:cNvSpPr/>
      </xdr:nvSpPr>
      <xdr:spPr>
        <a:xfrm>
          <a:off x="0" y="12197080"/>
          <a:ext cx="0" cy="24638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5" name="正方形/長方形 234"/>
        <xdr:cNvSpPr/>
      </xdr:nvSpPr>
      <xdr:spPr>
        <a:xfrm>
          <a:off x="0" y="12396470"/>
          <a:ext cx="0" cy="24638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0.047</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6" name="正方形/長方形 235"/>
        <xdr:cNvSpPr/>
      </xdr:nvSpPr>
      <xdr:spPr>
        <a:xfrm>
          <a:off x="0" y="12668250"/>
          <a:ext cx="0" cy="223647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7" name="テキスト ボックス 236"/>
        <xdr:cNvSpPr txBox="1"/>
      </xdr:nvSpPr>
      <xdr:spPr>
        <a:xfrm>
          <a:off x="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8" name="直線コネクタ 237"/>
        <xdr:cNvCxnSpPr/>
      </xdr:nvCxnSpPr>
      <xdr:spPr>
        <a:xfrm>
          <a:off x="0" y="1490472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39" name="直線コネクタ 238"/>
        <xdr:cNvCxnSpPr/>
      </xdr:nvCxnSpPr>
      <xdr:spPr>
        <a:xfrm>
          <a:off x="0" y="1453134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40" name="テキスト ボックス 239"/>
        <xdr:cNvSpPr txBox="1"/>
      </xdr:nvSpPr>
      <xdr:spPr>
        <a:xfrm>
          <a:off x="0"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41" name="直線コネクタ 240"/>
        <xdr:cNvCxnSpPr/>
      </xdr:nvCxnSpPr>
      <xdr:spPr>
        <a:xfrm>
          <a:off x="0" y="1415796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42" name="テキスト ボックス 241"/>
        <xdr:cNvSpPr txBox="1"/>
      </xdr:nvSpPr>
      <xdr:spPr>
        <a:xfrm>
          <a:off x="0"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43" name="直線コネクタ 242"/>
        <xdr:cNvCxnSpPr/>
      </xdr:nvCxnSpPr>
      <xdr:spPr>
        <a:xfrm>
          <a:off x="0" y="1378458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44" name="テキスト ボックス 243"/>
        <xdr:cNvSpPr txBox="1"/>
      </xdr:nvSpPr>
      <xdr:spPr>
        <a:xfrm>
          <a:off x="0"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45" name="直線コネクタ 244"/>
        <xdr:cNvCxnSpPr/>
      </xdr:nvCxnSpPr>
      <xdr:spPr>
        <a:xfrm>
          <a:off x="0" y="134112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46" name="テキスト ボックス 245"/>
        <xdr:cNvSpPr txBox="1"/>
      </xdr:nvSpPr>
      <xdr:spPr>
        <a:xfrm>
          <a:off x="0"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47" name="直線コネクタ 246"/>
        <xdr:cNvCxnSpPr/>
      </xdr:nvCxnSpPr>
      <xdr:spPr>
        <a:xfrm>
          <a:off x="0" y="1304163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48" name="テキスト ボックス 247"/>
        <xdr:cNvSpPr txBox="1"/>
      </xdr:nvSpPr>
      <xdr:spPr>
        <a:xfrm>
          <a:off x="0"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9" name="直線コネクタ 248"/>
        <xdr:cNvCxnSpPr/>
      </xdr:nvCxnSpPr>
      <xdr:spPr>
        <a:xfrm>
          <a:off x="0" y="1266825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0" name="テキスト ボックス 249"/>
        <xdr:cNvSpPr txBox="1"/>
      </xdr:nvSpPr>
      <xdr:spPr>
        <a:xfrm>
          <a:off x="0"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1" name="【福祉施設】&#10;一人当たり面積グラフ枠"/>
        <xdr:cNvSpPr/>
      </xdr:nvSpPr>
      <xdr:spPr>
        <a:xfrm>
          <a:off x="0" y="12668250"/>
          <a:ext cx="0" cy="223647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80</xdr:row>
      <xdr:rowOff>169545</xdr:rowOff>
    </xdr:from>
    <xdr:to>
      <xdr:col>15</xdr:col>
      <xdr:colOff>180340</xdr:colOff>
      <xdr:row>86</xdr:row>
      <xdr:rowOff>106680</xdr:rowOff>
    </xdr:to>
    <xdr:cxnSp macro="">
      <xdr:nvCxnSpPr>
        <xdr:cNvPr id="252" name="直線コネクタ 251"/>
        <xdr:cNvCxnSpPr/>
      </xdr:nvCxnSpPr>
      <xdr:spPr>
        <a:xfrm flipV="1">
          <a:off x="0" y="13580745"/>
          <a:ext cx="0" cy="942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110507</xdr:rowOff>
    </xdr:from>
    <xdr:ext cx="469744" cy="259045"/>
    <xdr:sp macro="" textlink="">
      <xdr:nvSpPr>
        <xdr:cNvPr id="253" name="【福祉施設】&#10;一人当たり面積最小値テキスト"/>
        <xdr:cNvSpPr txBox="1"/>
      </xdr:nvSpPr>
      <xdr:spPr>
        <a:xfrm>
          <a:off x="0" y="1452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0.004</a:t>
          </a:r>
          <a:endParaRPr kumimoji="1" lang="ja-JP" altLang="en-US" sz="1000" b="1">
            <a:latin typeface="ＭＳ Ｐゴシック"/>
          </a:endParaRPr>
        </a:p>
      </xdr:txBody>
    </xdr:sp>
    <xdr:clientData/>
  </xdr:oneCellAnchor>
  <xdr:twoCellAnchor>
    <xdr:from>
      <xdr:col>15</xdr:col>
      <xdr:colOff>92075</xdr:colOff>
      <xdr:row>86</xdr:row>
      <xdr:rowOff>106680</xdr:rowOff>
    </xdr:from>
    <xdr:to>
      <xdr:col>15</xdr:col>
      <xdr:colOff>269875</xdr:colOff>
      <xdr:row>86</xdr:row>
      <xdr:rowOff>106680</xdr:rowOff>
    </xdr:to>
    <xdr:cxnSp macro="">
      <xdr:nvCxnSpPr>
        <xdr:cNvPr id="254" name="直線コネクタ 253"/>
        <xdr:cNvCxnSpPr/>
      </xdr:nvCxnSpPr>
      <xdr:spPr>
        <a:xfrm>
          <a:off x="0" y="14523720"/>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79</xdr:row>
      <xdr:rowOff>116222</xdr:rowOff>
    </xdr:from>
    <xdr:ext cx="469744" cy="259045"/>
    <xdr:sp macro="" textlink="">
      <xdr:nvSpPr>
        <xdr:cNvPr id="255" name="【福祉施設】&#10;一人当たり面積最大値テキスト"/>
        <xdr:cNvSpPr txBox="1"/>
      </xdr:nvSpPr>
      <xdr:spPr>
        <a:xfrm>
          <a:off x="0" y="13359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0.511</a:t>
          </a:r>
          <a:endParaRPr kumimoji="1" lang="ja-JP" altLang="en-US" sz="1000" b="1">
            <a:latin typeface="ＭＳ Ｐゴシック"/>
          </a:endParaRPr>
        </a:p>
      </xdr:txBody>
    </xdr:sp>
    <xdr:clientData/>
  </xdr:oneCellAnchor>
  <xdr:twoCellAnchor>
    <xdr:from>
      <xdr:col>15</xdr:col>
      <xdr:colOff>92075</xdr:colOff>
      <xdr:row>80</xdr:row>
      <xdr:rowOff>169545</xdr:rowOff>
    </xdr:from>
    <xdr:to>
      <xdr:col>15</xdr:col>
      <xdr:colOff>269875</xdr:colOff>
      <xdr:row>80</xdr:row>
      <xdr:rowOff>169545</xdr:rowOff>
    </xdr:to>
    <xdr:cxnSp macro="">
      <xdr:nvCxnSpPr>
        <xdr:cNvPr id="256" name="直線コネクタ 255"/>
        <xdr:cNvCxnSpPr/>
      </xdr:nvCxnSpPr>
      <xdr:spPr>
        <a:xfrm>
          <a:off x="0" y="13580745"/>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60977</xdr:rowOff>
    </xdr:from>
    <xdr:ext cx="469744" cy="259045"/>
    <xdr:sp macro="" textlink="">
      <xdr:nvSpPr>
        <xdr:cNvPr id="257" name="【福祉施設】&#10;一人当たり面積平均値テキスト"/>
        <xdr:cNvSpPr txBox="1"/>
      </xdr:nvSpPr>
      <xdr:spPr>
        <a:xfrm>
          <a:off x="0" y="14310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0.080</a:t>
          </a:r>
          <a:endParaRPr kumimoji="1" lang="ja-JP" altLang="en-US" sz="1000" b="1">
            <a:solidFill>
              <a:srgbClr val="000080"/>
            </a:solidFill>
            <a:latin typeface="ＭＳ Ｐゴシック"/>
          </a:endParaRPr>
        </a:p>
      </xdr:txBody>
    </xdr:sp>
    <xdr:clientData/>
  </xdr:oneCellAnchor>
  <xdr:twoCellAnchor>
    <xdr:from>
      <xdr:col>15</xdr:col>
      <xdr:colOff>130175</xdr:colOff>
      <xdr:row>85</xdr:row>
      <xdr:rowOff>82550</xdr:rowOff>
    </xdr:from>
    <xdr:to>
      <xdr:col>15</xdr:col>
      <xdr:colOff>231775</xdr:colOff>
      <xdr:row>86</xdr:row>
      <xdr:rowOff>12700</xdr:rowOff>
    </xdr:to>
    <xdr:sp macro="" textlink="">
      <xdr:nvSpPr>
        <xdr:cNvPr id="258" name="フローチャート : 判断 257"/>
        <xdr:cNvSpPr/>
      </xdr:nvSpPr>
      <xdr:spPr>
        <a:xfrm>
          <a:off x="0" y="14331950"/>
          <a:ext cx="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85</xdr:row>
      <xdr:rowOff>73025</xdr:rowOff>
    </xdr:from>
    <xdr:to>
      <xdr:col>14</xdr:col>
      <xdr:colOff>79375</xdr:colOff>
      <xdr:row>86</xdr:row>
      <xdr:rowOff>3175</xdr:rowOff>
    </xdr:to>
    <xdr:sp macro="" textlink="">
      <xdr:nvSpPr>
        <xdr:cNvPr id="259" name="フローチャート : 判断 258"/>
        <xdr:cNvSpPr/>
      </xdr:nvSpPr>
      <xdr:spPr>
        <a:xfrm>
          <a:off x="0" y="14322425"/>
          <a:ext cx="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85</xdr:row>
      <xdr:rowOff>165752</xdr:rowOff>
    </xdr:from>
    <xdr:ext cx="469744" cy="259045"/>
    <xdr:sp macro="" textlink="">
      <xdr:nvSpPr>
        <xdr:cNvPr id="260" name="n_1aveValue【福祉施設】&#10;一人当たり面積"/>
        <xdr:cNvSpPr txBox="1"/>
      </xdr:nvSpPr>
      <xdr:spPr>
        <a:xfrm>
          <a:off x="0" y="14415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0.085</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61" name="テキスト ボックス 260"/>
        <xdr:cNvSpPr txBox="1"/>
      </xdr:nvSpPr>
      <xdr:spPr>
        <a:xfrm>
          <a:off x="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2" name="テキスト ボックス 261"/>
        <xdr:cNvSpPr txBox="1"/>
      </xdr:nvSpPr>
      <xdr:spPr>
        <a:xfrm>
          <a:off x="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3" name="テキスト ボックス 262"/>
        <xdr:cNvSpPr txBox="1"/>
      </xdr:nvSpPr>
      <xdr:spPr>
        <a:xfrm>
          <a:off x="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4" name="テキスト ボックス 263"/>
        <xdr:cNvSpPr txBox="1"/>
      </xdr:nvSpPr>
      <xdr:spPr>
        <a:xfrm>
          <a:off x="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5" name="テキスト ボックス 264"/>
        <xdr:cNvSpPr txBox="1"/>
      </xdr:nvSpPr>
      <xdr:spPr>
        <a:xfrm>
          <a:off x="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78</xdr:row>
      <xdr:rowOff>17780</xdr:rowOff>
    </xdr:from>
    <xdr:to>
      <xdr:col>14</xdr:col>
      <xdr:colOff>79375</xdr:colOff>
      <xdr:row>78</xdr:row>
      <xdr:rowOff>119380</xdr:rowOff>
    </xdr:to>
    <xdr:sp macro="" textlink="">
      <xdr:nvSpPr>
        <xdr:cNvPr id="266" name="円/楕円 265"/>
        <xdr:cNvSpPr/>
      </xdr:nvSpPr>
      <xdr:spPr>
        <a:xfrm>
          <a:off x="0" y="13093700"/>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76</xdr:row>
      <xdr:rowOff>135907</xdr:rowOff>
    </xdr:from>
    <xdr:ext cx="469744" cy="259045"/>
    <xdr:sp macro="" textlink="">
      <xdr:nvSpPr>
        <xdr:cNvPr id="267" name="n_1mainValue【福祉施設】&#10;一人当たり面積"/>
        <xdr:cNvSpPr txBox="1"/>
      </xdr:nvSpPr>
      <xdr:spPr>
        <a:xfrm>
          <a:off x="0" y="12876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0.744</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8" name="正方形/長方形 267"/>
        <xdr:cNvSpPr/>
      </xdr:nvSpPr>
      <xdr:spPr>
        <a:xfrm>
          <a:off x="0" y="15274290"/>
          <a:ext cx="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9" name="正方形/長方形 268"/>
        <xdr:cNvSpPr/>
      </xdr:nvSpPr>
      <xdr:spPr>
        <a:xfrm>
          <a:off x="0" y="15923260"/>
          <a:ext cx="0" cy="24638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70" name="正方形/長方形 269"/>
        <xdr:cNvSpPr/>
      </xdr:nvSpPr>
      <xdr:spPr>
        <a:xfrm>
          <a:off x="0" y="16118840"/>
          <a:ext cx="0" cy="25019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1" name="正方形/長方形 270"/>
        <xdr:cNvSpPr/>
      </xdr:nvSpPr>
      <xdr:spPr>
        <a:xfrm>
          <a:off x="0" y="15923260"/>
          <a:ext cx="0" cy="24638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2" name="正方形/長方形 271"/>
        <xdr:cNvSpPr/>
      </xdr:nvSpPr>
      <xdr:spPr>
        <a:xfrm>
          <a:off x="0" y="16118840"/>
          <a:ext cx="0" cy="25019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3" name="正方形/長方形 272"/>
        <xdr:cNvSpPr/>
      </xdr:nvSpPr>
      <xdr:spPr>
        <a:xfrm>
          <a:off x="0" y="15923260"/>
          <a:ext cx="0" cy="24638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4" name="正方形/長方形 273"/>
        <xdr:cNvSpPr/>
      </xdr:nvSpPr>
      <xdr:spPr>
        <a:xfrm>
          <a:off x="0" y="16118840"/>
          <a:ext cx="0" cy="25019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53.4</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5" name="正方形/長方形 274"/>
        <xdr:cNvSpPr/>
      </xdr:nvSpPr>
      <xdr:spPr>
        <a:xfrm>
          <a:off x="0" y="16394430"/>
          <a:ext cx="0" cy="223266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76" name="テキスト ボックス 275"/>
        <xdr:cNvSpPr txBox="1"/>
      </xdr:nvSpPr>
      <xdr:spPr>
        <a:xfrm>
          <a:off x="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77" name="直線コネクタ 276"/>
        <xdr:cNvCxnSpPr/>
      </xdr:nvCxnSpPr>
      <xdr:spPr>
        <a:xfrm>
          <a:off x="0" y="1862709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278" name="テキスト ボックス 277"/>
        <xdr:cNvSpPr txBox="1"/>
      </xdr:nvSpPr>
      <xdr:spPr>
        <a:xfrm>
          <a:off x="0" y="184886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109</xdr:row>
      <xdr:rowOff>35379</xdr:rowOff>
    </xdr:from>
    <xdr:to>
      <xdr:col>7</xdr:col>
      <xdr:colOff>638175</xdr:colOff>
      <xdr:row>109</xdr:row>
      <xdr:rowOff>35379</xdr:rowOff>
    </xdr:to>
    <xdr:cxnSp macro="">
      <xdr:nvCxnSpPr>
        <xdr:cNvPr id="279" name="直線コネクタ 278"/>
        <xdr:cNvCxnSpPr/>
      </xdr:nvCxnSpPr>
      <xdr:spPr>
        <a:xfrm>
          <a:off x="0" y="18308139"/>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64606</xdr:rowOff>
    </xdr:from>
    <xdr:ext cx="403059" cy="259045"/>
    <xdr:sp macro="" textlink="">
      <xdr:nvSpPr>
        <xdr:cNvPr id="280" name="テキスト ボックス 279"/>
        <xdr:cNvSpPr txBox="1"/>
      </xdr:nvSpPr>
      <xdr:spPr>
        <a:xfrm>
          <a:off x="0" y="1816972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107</xdr:row>
      <xdr:rowOff>51707</xdr:rowOff>
    </xdr:from>
    <xdr:to>
      <xdr:col>7</xdr:col>
      <xdr:colOff>638175</xdr:colOff>
      <xdr:row>107</xdr:row>
      <xdr:rowOff>51707</xdr:rowOff>
    </xdr:to>
    <xdr:cxnSp macro="">
      <xdr:nvCxnSpPr>
        <xdr:cNvPr id="281" name="直線コネクタ 280"/>
        <xdr:cNvCxnSpPr/>
      </xdr:nvCxnSpPr>
      <xdr:spPr>
        <a:xfrm>
          <a:off x="0" y="17989187"/>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106</xdr:row>
      <xdr:rowOff>80934</xdr:rowOff>
    </xdr:from>
    <xdr:ext cx="403059" cy="259045"/>
    <xdr:sp macro="" textlink="">
      <xdr:nvSpPr>
        <xdr:cNvPr id="282" name="テキスト ボックス 281"/>
        <xdr:cNvSpPr txBox="1"/>
      </xdr:nvSpPr>
      <xdr:spPr>
        <a:xfrm>
          <a:off x="0"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105</xdr:row>
      <xdr:rowOff>68036</xdr:rowOff>
    </xdr:from>
    <xdr:to>
      <xdr:col>7</xdr:col>
      <xdr:colOff>638175</xdr:colOff>
      <xdr:row>105</xdr:row>
      <xdr:rowOff>68036</xdr:rowOff>
    </xdr:to>
    <xdr:cxnSp macro="">
      <xdr:nvCxnSpPr>
        <xdr:cNvPr id="283" name="直線コネクタ 282"/>
        <xdr:cNvCxnSpPr/>
      </xdr:nvCxnSpPr>
      <xdr:spPr>
        <a:xfrm>
          <a:off x="0" y="17670236"/>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97263</xdr:rowOff>
    </xdr:from>
    <xdr:ext cx="403059" cy="259045"/>
    <xdr:sp macro="" textlink="">
      <xdr:nvSpPr>
        <xdr:cNvPr id="284" name="テキスト ボックス 283"/>
        <xdr:cNvSpPr txBox="1"/>
      </xdr:nvSpPr>
      <xdr:spPr>
        <a:xfrm>
          <a:off x="0"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103</xdr:row>
      <xdr:rowOff>84364</xdr:rowOff>
    </xdr:from>
    <xdr:to>
      <xdr:col>7</xdr:col>
      <xdr:colOff>638175</xdr:colOff>
      <xdr:row>103</xdr:row>
      <xdr:rowOff>84364</xdr:rowOff>
    </xdr:to>
    <xdr:cxnSp macro="">
      <xdr:nvCxnSpPr>
        <xdr:cNvPr id="285" name="直線コネクタ 284"/>
        <xdr:cNvCxnSpPr/>
      </xdr:nvCxnSpPr>
      <xdr:spPr>
        <a:xfrm>
          <a:off x="0" y="17351284"/>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113591</xdr:rowOff>
    </xdr:from>
    <xdr:ext cx="403059" cy="259045"/>
    <xdr:sp macro="" textlink="">
      <xdr:nvSpPr>
        <xdr:cNvPr id="286" name="テキスト ボックス 285"/>
        <xdr:cNvSpPr txBox="1"/>
      </xdr:nvSpPr>
      <xdr:spPr>
        <a:xfrm>
          <a:off x="0"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101</xdr:row>
      <xdr:rowOff>100693</xdr:rowOff>
    </xdr:from>
    <xdr:to>
      <xdr:col>7</xdr:col>
      <xdr:colOff>638175</xdr:colOff>
      <xdr:row>101</xdr:row>
      <xdr:rowOff>100693</xdr:rowOff>
    </xdr:to>
    <xdr:cxnSp macro="">
      <xdr:nvCxnSpPr>
        <xdr:cNvPr id="287" name="直線コネクタ 286"/>
        <xdr:cNvCxnSpPr/>
      </xdr:nvCxnSpPr>
      <xdr:spPr>
        <a:xfrm>
          <a:off x="0" y="17032333"/>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100</xdr:row>
      <xdr:rowOff>129920</xdr:rowOff>
    </xdr:from>
    <xdr:ext cx="403059" cy="259045"/>
    <xdr:sp macro="" textlink="">
      <xdr:nvSpPr>
        <xdr:cNvPr id="288" name="テキスト ボックス 287"/>
        <xdr:cNvSpPr txBox="1"/>
      </xdr:nvSpPr>
      <xdr:spPr>
        <a:xfrm>
          <a:off x="0"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99</xdr:row>
      <xdr:rowOff>117021</xdr:rowOff>
    </xdr:from>
    <xdr:to>
      <xdr:col>7</xdr:col>
      <xdr:colOff>638175</xdr:colOff>
      <xdr:row>99</xdr:row>
      <xdr:rowOff>117021</xdr:rowOff>
    </xdr:to>
    <xdr:cxnSp macro="">
      <xdr:nvCxnSpPr>
        <xdr:cNvPr id="289" name="直線コネクタ 288"/>
        <xdr:cNvCxnSpPr/>
      </xdr:nvCxnSpPr>
      <xdr:spPr>
        <a:xfrm>
          <a:off x="0" y="16713381"/>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98</xdr:row>
      <xdr:rowOff>146248</xdr:rowOff>
    </xdr:from>
    <xdr:ext cx="403059" cy="259045"/>
    <xdr:sp macro="" textlink="">
      <xdr:nvSpPr>
        <xdr:cNvPr id="290" name="テキスト ボックス 289"/>
        <xdr:cNvSpPr txBox="1"/>
      </xdr:nvSpPr>
      <xdr:spPr>
        <a:xfrm>
          <a:off x="0" y="1657496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91" name="直線コネクタ 290"/>
        <xdr:cNvCxnSpPr/>
      </xdr:nvCxnSpPr>
      <xdr:spPr>
        <a:xfrm>
          <a:off x="0" y="1639443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96</xdr:row>
      <xdr:rowOff>162577</xdr:rowOff>
    </xdr:from>
    <xdr:ext cx="403059" cy="259045"/>
    <xdr:sp macro="" textlink="">
      <xdr:nvSpPr>
        <xdr:cNvPr id="292" name="テキスト ボックス 291"/>
        <xdr:cNvSpPr txBox="1"/>
      </xdr:nvSpPr>
      <xdr:spPr>
        <a:xfrm>
          <a:off x="0" y="162560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93" name="【市民会館】&#10;有形固定資産減価償却率グラフ枠"/>
        <xdr:cNvSpPr/>
      </xdr:nvSpPr>
      <xdr:spPr>
        <a:xfrm>
          <a:off x="0" y="16394430"/>
          <a:ext cx="0" cy="223266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99</xdr:row>
      <xdr:rowOff>123552</xdr:rowOff>
    </xdr:from>
    <xdr:to>
      <xdr:col>6</xdr:col>
      <xdr:colOff>510540</xdr:colOff>
      <xdr:row>106</xdr:row>
      <xdr:rowOff>27214</xdr:rowOff>
    </xdr:to>
    <xdr:cxnSp macro="">
      <xdr:nvCxnSpPr>
        <xdr:cNvPr id="294" name="直線コネクタ 293"/>
        <xdr:cNvCxnSpPr/>
      </xdr:nvCxnSpPr>
      <xdr:spPr>
        <a:xfrm flipV="1">
          <a:off x="0" y="16719912"/>
          <a:ext cx="0" cy="1077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106</xdr:row>
      <xdr:rowOff>31041</xdr:rowOff>
    </xdr:from>
    <xdr:ext cx="405111" cy="259045"/>
    <xdr:sp macro="" textlink="">
      <xdr:nvSpPr>
        <xdr:cNvPr id="295" name="【市民会館】&#10;有形固定資産減価償却率最小値テキスト"/>
        <xdr:cNvSpPr txBox="1"/>
      </xdr:nvSpPr>
      <xdr:spPr>
        <a:xfrm>
          <a:off x="0" y="17800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46.0</a:t>
          </a:r>
          <a:endParaRPr kumimoji="1" lang="ja-JP" altLang="en-US" sz="1000" b="1">
            <a:latin typeface="ＭＳ Ｐゴシック"/>
          </a:endParaRPr>
        </a:p>
      </xdr:txBody>
    </xdr:sp>
    <xdr:clientData/>
  </xdr:oneCellAnchor>
  <xdr:twoCellAnchor>
    <xdr:from>
      <xdr:col>6</xdr:col>
      <xdr:colOff>422275</xdr:colOff>
      <xdr:row>106</xdr:row>
      <xdr:rowOff>27214</xdr:rowOff>
    </xdr:from>
    <xdr:to>
      <xdr:col>6</xdr:col>
      <xdr:colOff>600075</xdr:colOff>
      <xdr:row>106</xdr:row>
      <xdr:rowOff>27214</xdr:rowOff>
    </xdr:to>
    <xdr:cxnSp macro="">
      <xdr:nvCxnSpPr>
        <xdr:cNvPr id="296" name="直線コネクタ 295"/>
        <xdr:cNvCxnSpPr/>
      </xdr:nvCxnSpPr>
      <xdr:spPr>
        <a:xfrm>
          <a:off x="0" y="17797054"/>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98</xdr:row>
      <xdr:rowOff>70229</xdr:rowOff>
    </xdr:from>
    <xdr:ext cx="405111" cy="259045"/>
    <xdr:sp macro="" textlink="">
      <xdr:nvSpPr>
        <xdr:cNvPr id="297" name="【市民会館】&#10;有形固定資産減価償却率最大値テキスト"/>
        <xdr:cNvSpPr txBox="1"/>
      </xdr:nvSpPr>
      <xdr:spPr>
        <a:xfrm>
          <a:off x="0" y="16498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79.8</a:t>
          </a:r>
          <a:endParaRPr kumimoji="1" lang="ja-JP" altLang="en-US" sz="1000" b="1">
            <a:latin typeface="ＭＳ Ｐゴシック"/>
          </a:endParaRPr>
        </a:p>
      </xdr:txBody>
    </xdr:sp>
    <xdr:clientData/>
  </xdr:oneCellAnchor>
  <xdr:twoCellAnchor>
    <xdr:from>
      <xdr:col>6</xdr:col>
      <xdr:colOff>422275</xdr:colOff>
      <xdr:row>99</xdr:row>
      <xdr:rowOff>123552</xdr:rowOff>
    </xdr:from>
    <xdr:to>
      <xdr:col>6</xdr:col>
      <xdr:colOff>600075</xdr:colOff>
      <xdr:row>99</xdr:row>
      <xdr:rowOff>123552</xdr:rowOff>
    </xdr:to>
    <xdr:cxnSp macro="">
      <xdr:nvCxnSpPr>
        <xdr:cNvPr id="298" name="直線コネクタ 297"/>
        <xdr:cNvCxnSpPr/>
      </xdr:nvCxnSpPr>
      <xdr:spPr>
        <a:xfrm>
          <a:off x="0" y="16719912"/>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102</xdr:row>
      <xdr:rowOff>160582</xdr:rowOff>
    </xdr:from>
    <xdr:ext cx="405111" cy="259045"/>
    <xdr:sp macro="" textlink="">
      <xdr:nvSpPr>
        <xdr:cNvPr id="299" name="【市民会館】&#10;有形固定資産減価償却率平均値テキスト"/>
        <xdr:cNvSpPr txBox="1"/>
      </xdr:nvSpPr>
      <xdr:spPr>
        <a:xfrm>
          <a:off x="0" y="172598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60.7</a:t>
          </a:r>
          <a:endParaRPr kumimoji="1" lang="ja-JP" altLang="en-US" sz="1000" b="1">
            <a:solidFill>
              <a:srgbClr val="000080"/>
            </a:solidFill>
            <a:latin typeface="ＭＳ Ｐゴシック"/>
          </a:endParaRPr>
        </a:p>
      </xdr:txBody>
    </xdr:sp>
    <xdr:clientData/>
  </xdr:oneCellAnchor>
  <xdr:twoCellAnchor>
    <xdr:from>
      <xdr:col>6</xdr:col>
      <xdr:colOff>460375</xdr:colOff>
      <xdr:row>103</xdr:row>
      <xdr:rowOff>10705</xdr:rowOff>
    </xdr:from>
    <xdr:to>
      <xdr:col>6</xdr:col>
      <xdr:colOff>561975</xdr:colOff>
      <xdr:row>103</xdr:row>
      <xdr:rowOff>112305</xdr:rowOff>
    </xdr:to>
    <xdr:sp macro="" textlink="">
      <xdr:nvSpPr>
        <xdr:cNvPr id="300" name="フローチャート : 判断 299"/>
        <xdr:cNvSpPr/>
      </xdr:nvSpPr>
      <xdr:spPr>
        <a:xfrm>
          <a:off x="0" y="17277625"/>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105</xdr:row>
      <xdr:rowOff>907</xdr:rowOff>
    </xdr:from>
    <xdr:to>
      <xdr:col>5</xdr:col>
      <xdr:colOff>409575</xdr:colOff>
      <xdr:row>105</xdr:row>
      <xdr:rowOff>102507</xdr:rowOff>
    </xdr:to>
    <xdr:sp macro="" textlink="">
      <xdr:nvSpPr>
        <xdr:cNvPr id="301" name="フローチャート : 判断 300"/>
        <xdr:cNvSpPr/>
      </xdr:nvSpPr>
      <xdr:spPr>
        <a:xfrm>
          <a:off x="0" y="17603107"/>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103</xdr:row>
      <xdr:rowOff>119034</xdr:rowOff>
    </xdr:from>
    <xdr:ext cx="405111" cy="259045"/>
    <xdr:sp macro="" textlink="">
      <xdr:nvSpPr>
        <xdr:cNvPr id="302" name="n_1aveValue【市民会館】&#10;有形固定資産減価償却率"/>
        <xdr:cNvSpPr txBox="1"/>
      </xdr:nvSpPr>
      <xdr:spPr>
        <a:xfrm>
          <a:off x="0" y="17385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50.5</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303" name="テキスト ボックス 302"/>
        <xdr:cNvSpPr txBox="1"/>
      </xdr:nvSpPr>
      <xdr:spPr>
        <a:xfrm>
          <a:off x="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04" name="テキスト ボックス 303"/>
        <xdr:cNvSpPr txBox="1"/>
      </xdr:nvSpPr>
      <xdr:spPr>
        <a:xfrm>
          <a:off x="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05" name="テキスト ボックス 304"/>
        <xdr:cNvSpPr txBox="1"/>
      </xdr:nvSpPr>
      <xdr:spPr>
        <a:xfrm>
          <a:off x="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06" name="テキスト ボックス 305"/>
        <xdr:cNvSpPr txBox="1"/>
      </xdr:nvSpPr>
      <xdr:spPr>
        <a:xfrm>
          <a:off x="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07" name="テキスト ボックス 306"/>
        <xdr:cNvSpPr txBox="1"/>
      </xdr:nvSpPr>
      <xdr:spPr>
        <a:xfrm>
          <a:off x="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107</xdr:row>
      <xdr:rowOff>85816</xdr:rowOff>
    </xdr:from>
    <xdr:to>
      <xdr:col>5</xdr:col>
      <xdr:colOff>409575</xdr:colOff>
      <xdr:row>108</xdr:row>
      <xdr:rowOff>15966</xdr:rowOff>
    </xdr:to>
    <xdr:sp macro="" textlink="">
      <xdr:nvSpPr>
        <xdr:cNvPr id="308" name="円/楕円 307"/>
        <xdr:cNvSpPr/>
      </xdr:nvSpPr>
      <xdr:spPr>
        <a:xfrm>
          <a:off x="0" y="18023296"/>
          <a:ext cx="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108</xdr:row>
      <xdr:rowOff>7093</xdr:rowOff>
    </xdr:from>
    <xdr:ext cx="405111" cy="259045"/>
    <xdr:sp macro="" textlink="">
      <xdr:nvSpPr>
        <xdr:cNvPr id="309" name="n_1mainValue【市民会館】&#10;有形固定資産減価償却率"/>
        <xdr:cNvSpPr txBox="1"/>
      </xdr:nvSpPr>
      <xdr:spPr>
        <a:xfrm>
          <a:off x="0" y="18112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37.4</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10" name="正方形/長方形 309"/>
        <xdr:cNvSpPr/>
      </xdr:nvSpPr>
      <xdr:spPr>
        <a:xfrm>
          <a:off x="0" y="15274290"/>
          <a:ext cx="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11" name="正方形/長方形 310"/>
        <xdr:cNvSpPr/>
      </xdr:nvSpPr>
      <xdr:spPr>
        <a:xfrm>
          <a:off x="0" y="15923260"/>
          <a:ext cx="0" cy="24638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12" name="正方形/長方形 311"/>
        <xdr:cNvSpPr/>
      </xdr:nvSpPr>
      <xdr:spPr>
        <a:xfrm>
          <a:off x="0" y="16118840"/>
          <a:ext cx="0" cy="25019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13" name="正方形/長方形 312"/>
        <xdr:cNvSpPr/>
      </xdr:nvSpPr>
      <xdr:spPr>
        <a:xfrm>
          <a:off x="0" y="15923260"/>
          <a:ext cx="0" cy="24638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14" name="正方形/長方形 313"/>
        <xdr:cNvSpPr/>
      </xdr:nvSpPr>
      <xdr:spPr>
        <a:xfrm>
          <a:off x="0" y="16118840"/>
          <a:ext cx="0" cy="25019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15" name="正方形/長方形 314"/>
        <xdr:cNvSpPr/>
      </xdr:nvSpPr>
      <xdr:spPr>
        <a:xfrm>
          <a:off x="0" y="15923260"/>
          <a:ext cx="0" cy="24638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16" name="正方形/長方形 315"/>
        <xdr:cNvSpPr/>
      </xdr:nvSpPr>
      <xdr:spPr>
        <a:xfrm>
          <a:off x="0" y="16118840"/>
          <a:ext cx="0" cy="25019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0.064</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17" name="正方形/長方形 316"/>
        <xdr:cNvSpPr/>
      </xdr:nvSpPr>
      <xdr:spPr>
        <a:xfrm>
          <a:off x="0" y="16394430"/>
          <a:ext cx="0" cy="223266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18" name="テキスト ボックス 317"/>
        <xdr:cNvSpPr txBox="1"/>
      </xdr:nvSpPr>
      <xdr:spPr>
        <a:xfrm>
          <a:off x="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19" name="直線コネクタ 318"/>
        <xdr:cNvCxnSpPr/>
      </xdr:nvCxnSpPr>
      <xdr:spPr>
        <a:xfrm>
          <a:off x="0" y="1862709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152400</xdr:rowOff>
    </xdr:from>
    <xdr:to>
      <xdr:col>16</xdr:col>
      <xdr:colOff>307975</xdr:colOff>
      <xdr:row>108</xdr:row>
      <xdr:rowOff>152400</xdr:rowOff>
    </xdr:to>
    <xdr:cxnSp macro="">
      <xdr:nvCxnSpPr>
        <xdr:cNvPr id="320" name="直線コネクタ 319"/>
        <xdr:cNvCxnSpPr/>
      </xdr:nvCxnSpPr>
      <xdr:spPr>
        <a:xfrm>
          <a:off x="0" y="1825752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10177</xdr:rowOff>
    </xdr:from>
    <xdr:ext cx="467179" cy="259045"/>
    <xdr:sp macro="" textlink="">
      <xdr:nvSpPr>
        <xdr:cNvPr id="321" name="テキスト ボックス 320"/>
        <xdr:cNvSpPr txBox="1"/>
      </xdr:nvSpPr>
      <xdr:spPr>
        <a:xfrm>
          <a:off x="0"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322" name="直線コネクタ 321"/>
        <xdr:cNvCxnSpPr/>
      </xdr:nvCxnSpPr>
      <xdr:spPr>
        <a:xfrm>
          <a:off x="0" y="1788414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105</xdr:row>
      <xdr:rowOff>143527</xdr:rowOff>
    </xdr:from>
    <xdr:ext cx="467179" cy="259045"/>
    <xdr:sp macro="" textlink="">
      <xdr:nvSpPr>
        <xdr:cNvPr id="323" name="テキスト ボックス 322"/>
        <xdr:cNvSpPr txBox="1"/>
      </xdr:nvSpPr>
      <xdr:spPr>
        <a:xfrm>
          <a:off x="0"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24" name="直線コネクタ 323"/>
        <xdr:cNvCxnSpPr/>
      </xdr:nvCxnSpPr>
      <xdr:spPr>
        <a:xfrm>
          <a:off x="0" y="1751076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325" name="テキスト ボックス 324"/>
        <xdr:cNvSpPr txBox="1"/>
      </xdr:nvSpPr>
      <xdr:spPr>
        <a:xfrm>
          <a:off x="0"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326" name="直線コネクタ 325"/>
        <xdr:cNvCxnSpPr/>
      </xdr:nvCxnSpPr>
      <xdr:spPr>
        <a:xfrm>
          <a:off x="0" y="1713738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101</xdr:row>
      <xdr:rowOff>67327</xdr:rowOff>
    </xdr:from>
    <xdr:ext cx="467179" cy="259045"/>
    <xdr:sp macro="" textlink="">
      <xdr:nvSpPr>
        <xdr:cNvPr id="327" name="テキスト ボックス 326"/>
        <xdr:cNvSpPr txBox="1"/>
      </xdr:nvSpPr>
      <xdr:spPr>
        <a:xfrm>
          <a:off x="0"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328" name="直線コネクタ 327"/>
        <xdr:cNvCxnSpPr/>
      </xdr:nvCxnSpPr>
      <xdr:spPr>
        <a:xfrm>
          <a:off x="0" y="16764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29227</xdr:rowOff>
    </xdr:from>
    <xdr:ext cx="467179" cy="259045"/>
    <xdr:sp macro="" textlink="">
      <xdr:nvSpPr>
        <xdr:cNvPr id="329" name="テキスト ボックス 328"/>
        <xdr:cNvSpPr txBox="1"/>
      </xdr:nvSpPr>
      <xdr:spPr>
        <a:xfrm>
          <a:off x="0"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30" name="直線コネクタ 329"/>
        <xdr:cNvCxnSpPr/>
      </xdr:nvCxnSpPr>
      <xdr:spPr>
        <a:xfrm>
          <a:off x="0" y="1639443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31" name="テキスト ボックス 330"/>
        <xdr:cNvSpPr txBox="1"/>
      </xdr:nvSpPr>
      <xdr:spPr>
        <a:xfrm>
          <a:off x="0"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32" name="【市民会館】&#10;一人当たり面積グラフ枠"/>
        <xdr:cNvSpPr/>
      </xdr:nvSpPr>
      <xdr:spPr>
        <a:xfrm>
          <a:off x="0" y="16394430"/>
          <a:ext cx="0" cy="223266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91439</xdr:rowOff>
    </xdr:from>
    <xdr:to>
      <xdr:col>15</xdr:col>
      <xdr:colOff>180340</xdr:colOff>
      <xdr:row>108</xdr:row>
      <xdr:rowOff>45720</xdr:rowOff>
    </xdr:to>
    <xdr:cxnSp macro="">
      <xdr:nvCxnSpPr>
        <xdr:cNvPr id="333" name="直線コネクタ 332"/>
        <xdr:cNvCxnSpPr/>
      </xdr:nvCxnSpPr>
      <xdr:spPr>
        <a:xfrm flipV="1">
          <a:off x="0" y="16855439"/>
          <a:ext cx="0" cy="1295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49547</xdr:rowOff>
    </xdr:from>
    <xdr:ext cx="469744" cy="259045"/>
    <xdr:sp macro="" textlink="">
      <xdr:nvSpPr>
        <xdr:cNvPr id="334" name="【市民会館】&#10;一人当たり面積最小値テキスト"/>
        <xdr:cNvSpPr txBox="1"/>
      </xdr:nvSpPr>
      <xdr:spPr>
        <a:xfrm>
          <a:off x="0" y="18154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0.028</a:t>
          </a:r>
          <a:endParaRPr kumimoji="1" lang="ja-JP" altLang="en-US" sz="1000" b="1">
            <a:latin typeface="ＭＳ Ｐゴシック"/>
          </a:endParaRPr>
        </a:p>
      </xdr:txBody>
    </xdr:sp>
    <xdr:clientData/>
  </xdr:oneCellAnchor>
  <xdr:twoCellAnchor>
    <xdr:from>
      <xdr:col>15</xdr:col>
      <xdr:colOff>92075</xdr:colOff>
      <xdr:row>108</xdr:row>
      <xdr:rowOff>45720</xdr:rowOff>
    </xdr:from>
    <xdr:to>
      <xdr:col>15</xdr:col>
      <xdr:colOff>269875</xdr:colOff>
      <xdr:row>108</xdr:row>
      <xdr:rowOff>45720</xdr:rowOff>
    </xdr:to>
    <xdr:cxnSp macro="">
      <xdr:nvCxnSpPr>
        <xdr:cNvPr id="335" name="直線コネクタ 334"/>
        <xdr:cNvCxnSpPr/>
      </xdr:nvCxnSpPr>
      <xdr:spPr>
        <a:xfrm>
          <a:off x="0" y="18150840"/>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99</xdr:row>
      <xdr:rowOff>38116</xdr:rowOff>
    </xdr:from>
    <xdr:ext cx="469744" cy="259045"/>
    <xdr:sp macro="" textlink="">
      <xdr:nvSpPr>
        <xdr:cNvPr id="336" name="【市民会館】&#10;一人当たり面積最大値テキスト"/>
        <xdr:cNvSpPr txBox="1"/>
      </xdr:nvSpPr>
      <xdr:spPr>
        <a:xfrm>
          <a:off x="0" y="16634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0.376</a:t>
          </a:r>
          <a:endParaRPr kumimoji="1" lang="ja-JP" altLang="en-US" sz="1000" b="1">
            <a:latin typeface="ＭＳ Ｐゴシック"/>
          </a:endParaRPr>
        </a:p>
      </xdr:txBody>
    </xdr:sp>
    <xdr:clientData/>
  </xdr:oneCellAnchor>
  <xdr:twoCellAnchor>
    <xdr:from>
      <xdr:col>15</xdr:col>
      <xdr:colOff>92075</xdr:colOff>
      <xdr:row>100</xdr:row>
      <xdr:rowOff>91439</xdr:rowOff>
    </xdr:from>
    <xdr:to>
      <xdr:col>15</xdr:col>
      <xdr:colOff>269875</xdr:colOff>
      <xdr:row>100</xdr:row>
      <xdr:rowOff>91439</xdr:rowOff>
    </xdr:to>
    <xdr:cxnSp macro="">
      <xdr:nvCxnSpPr>
        <xdr:cNvPr id="337" name="直線コネクタ 336"/>
        <xdr:cNvCxnSpPr/>
      </xdr:nvCxnSpPr>
      <xdr:spPr>
        <a:xfrm>
          <a:off x="0" y="16855439"/>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105</xdr:row>
      <xdr:rowOff>110507</xdr:rowOff>
    </xdr:from>
    <xdr:ext cx="469744" cy="259045"/>
    <xdr:sp macro="" textlink="">
      <xdr:nvSpPr>
        <xdr:cNvPr id="338" name="【市民会館】&#10;一人当たり面積平均値テキスト"/>
        <xdr:cNvSpPr txBox="1"/>
      </xdr:nvSpPr>
      <xdr:spPr>
        <a:xfrm>
          <a:off x="0" y="17712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0.127</a:t>
          </a:r>
          <a:endParaRPr kumimoji="1" lang="ja-JP" altLang="en-US" sz="1000" b="1">
            <a:solidFill>
              <a:srgbClr val="000080"/>
            </a:solidFill>
            <a:latin typeface="ＭＳ Ｐゴシック"/>
          </a:endParaRPr>
        </a:p>
      </xdr:txBody>
    </xdr:sp>
    <xdr:clientData/>
  </xdr:oneCellAnchor>
  <xdr:twoCellAnchor>
    <xdr:from>
      <xdr:col>15</xdr:col>
      <xdr:colOff>130175</xdr:colOff>
      <xdr:row>105</xdr:row>
      <xdr:rowOff>132080</xdr:rowOff>
    </xdr:from>
    <xdr:to>
      <xdr:col>15</xdr:col>
      <xdr:colOff>231775</xdr:colOff>
      <xdr:row>106</xdr:row>
      <xdr:rowOff>62230</xdr:rowOff>
    </xdr:to>
    <xdr:sp macro="" textlink="">
      <xdr:nvSpPr>
        <xdr:cNvPr id="339" name="フローチャート : 判断 338"/>
        <xdr:cNvSpPr/>
      </xdr:nvSpPr>
      <xdr:spPr>
        <a:xfrm>
          <a:off x="0" y="17734280"/>
          <a:ext cx="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105</xdr:row>
      <xdr:rowOff>162561</xdr:rowOff>
    </xdr:from>
    <xdr:to>
      <xdr:col>14</xdr:col>
      <xdr:colOff>79375</xdr:colOff>
      <xdr:row>106</xdr:row>
      <xdr:rowOff>92711</xdr:rowOff>
    </xdr:to>
    <xdr:sp macro="" textlink="">
      <xdr:nvSpPr>
        <xdr:cNvPr id="340" name="フローチャート : 判断 339"/>
        <xdr:cNvSpPr/>
      </xdr:nvSpPr>
      <xdr:spPr>
        <a:xfrm>
          <a:off x="0" y="17764761"/>
          <a:ext cx="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106</xdr:row>
      <xdr:rowOff>83838</xdr:rowOff>
    </xdr:from>
    <xdr:ext cx="469744" cy="259045"/>
    <xdr:sp macro="" textlink="">
      <xdr:nvSpPr>
        <xdr:cNvPr id="341" name="n_1aveValue【市民会館】&#10;一人当たり面積"/>
        <xdr:cNvSpPr txBox="1"/>
      </xdr:nvSpPr>
      <xdr:spPr>
        <a:xfrm>
          <a:off x="0" y="17853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0.119</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342" name="テキスト ボックス 341"/>
        <xdr:cNvSpPr txBox="1"/>
      </xdr:nvSpPr>
      <xdr:spPr>
        <a:xfrm>
          <a:off x="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43" name="テキスト ボックス 342"/>
        <xdr:cNvSpPr txBox="1"/>
      </xdr:nvSpPr>
      <xdr:spPr>
        <a:xfrm>
          <a:off x="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44" name="テキスト ボックス 343"/>
        <xdr:cNvSpPr txBox="1"/>
      </xdr:nvSpPr>
      <xdr:spPr>
        <a:xfrm>
          <a:off x="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45" name="テキスト ボックス 344"/>
        <xdr:cNvSpPr txBox="1"/>
      </xdr:nvSpPr>
      <xdr:spPr>
        <a:xfrm>
          <a:off x="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46" name="テキスト ボックス 345"/>
        <xdr:cNvSpPr txBox="1"/>
      </xdr:nvSpPr>
      <xdr:spPr>
        <a:xfrm>
          <a:off x="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101</xdr:row>
      <xdr:rowOff>101600</xdr:rowOff>
    </xdr:from>
    <xdr:to>
      <xdr:col>14</xdr:col>
      <xdr:colOff>79375</xdr:colOff>
      <xdr:row>102</xdr:row>
      <xdr:rowOff>31750</xdr:rowOff>
    </xdr:to>
    <xdr:sp macro="" textlink="">
      <xdr:nvSpPr>
        <xdr:cNvPr id="347" name="円/楕円 346"/>
        <xdr:cNvSpPr/>
      </xdr:nvSpPr>
      <xdr:spPr>
        <a:xfrm>
          <a:off x="0" y="17033240"/>
          <a:ext cx="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100</xdr:row>
      <xdr:rowOff>48277</xdr:rowOff>
    </xdr:from>
    <xdr:ext cx="469744" cy="259045"/>
    <xdr:sp macro="" textlink="">
      <xdr:nvSpPr>
        <xdr:cNvPr id="348" name="n_1mainValue【市民会館】&#10;一人当たり面積"/>
        <xdr:cNvSpPr txBox="1"/>
      </xdr:nvSpPr>
      <xdr:spPr>
        <a:xfrm>
          <a:off x="0" y="16812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0.315</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49" name="正方形/長方形 348"/>
        <xdr:cNvSpPr/>
      </xdr:nvSpPr>
      <xdr:spPr>
        <a:xfrm>
          <a:off x="0" y="4099560"/>
          <a:ext cx="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50" name="正方形/長方形 349"/>
        <xdr:cNvSpPr/>
      </xdr:nvSpPr>
      <xdr:spPr>
        <a:xfrm>
          <a:off x="0" y="4744720"/>
          <a:ext cx="0" cy="25019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51" name="正方形/長方形 350"/>
        <xdr:cNvSpPr/>
      </xdr:nvSpPr>
      <xdr:spPr>
        <a:xfrm>
          <a:off x="0" y="4944110"/>
          <a:ext cx="0" cy="25019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52" name="正方形/長方形 351"/>
        <xdr:cNvSpPr/>
      </xdr:nvSpPr>
      <xdr:spPr>
        <a:xfrm>
          <a:off x="0" y="4744720"/>
          <a:ext cx="0" cy="25019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53" name="正方形/長方形 352"/>
        <xdr:cNvSpPr/>
      </xdr:nvSpPr>
      <xdr:spPr>
        <a:xfrm>
          <a:off x="0" y="4944110"/>
          <a:ext cx="0" cy="25019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54" name="正方形/長方形 353"/>
        <xdr:cNvSpPr/>
      </xdr:nvSpPr>
      <xdr:spPr>
        <a:xfrm>
          <a:off x="0" y="4744720"/>
          <a:ext cx="0" cy="25019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55" name="正方形/長方形 354"/>
        <xdr:cNvSpPr/>
      </xdr:nvSpPr>
      <xdr:spPr>
        <a:xfrm>
          <a:off x="0" y="4944110"/>
          <a:ext cx="0" cy="25019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56" name="正方形/長方形 355"/>
        <xdr:cNvSpPr/>
      </xdr:nvSpPr>
      <xdr:spPr>
        <a:xfrm>
          <a:off x="0" y="5215890"/>
          <a:ext cx="0" cy="223647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57" name="テキスト ボックス 356"/>
        <xdr:cNvSpPr txBox="1"/>
      </xdr:nvSpPr>
      <xdr:spPr>
        <a:xfrm>
          <a:off x="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58" name="直線コネクタ 357"/>
        <xdr:cNvCxnSpPr/>
      </xdr:nvCxnSpPr>
      <xdr:spPr>
        <a:xfrm>
          <a:off x="0" y="745236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359" name="テキスト ボックス 358"/>
        <xdr:cNvSpPr txBox="1"/>
      </xdr:nvSpPr>
      <xdr:spPr>
        <a:xfrm>
          <a:off x="0" y="73139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360" name="直線コネクタ 359"/>
        <xdr:cNvCxnSpPr/>
      </xdr:nvCxnSpPr>
      <xdr:spPr>
        <a:xfrm>
          <a:off x="0" y="700659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361" name="テキスト ボックス 360"/>
        <xdr:cNvSpPr txBox="1"/>
      </xdr:nvSpPr>
      <xdr:spPr>
        <a:xfrm>
          <a:off x="0" y="6868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362" name="直線コネクタ 361"/>
        <xdr:cNvCxnSpPr/>
      </xdr:nvCxnSpPr>
      <xdr:spPr>
        <a:xfrm>
          <a:off x="0" y="655701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363" name="テキスト ボックス 362"/>
        <xdr:cNvSpPr txBox="1"/>
      </xdr:nvSpPr>
      <xdr:spPr>
        <a:xfrm>
          <a:off x="0" y="64185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364" name="直線コネクタ 363"/>
        <xdr:cNvCxnSpPr/>
      </xdr:nvCxnSpPr>
      <xdr:spPr>
        <a:xfrm>
          <a:off x="0" y="611124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365" name="テキスト ボックス 364"/>
        <xdr:cNvSpPr txBox="1"/>
      </xdr:nvSpPr>
      <xdr:spPr>
        <a:xfrm>
          <a:off x="0" y="5972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366" name="直線コネクタ 365"/>
        <xdr:cNvCxnSpPr/>
      </xdr:nvCxnSpPr>
      <xdr:spPr>
        <a:xfrm>
          <a:off x="0" y="566547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162577</xdr:rowOff>
    </xdr:from>
    <xdr:ext cx="467179" cy="259045"/>
    <xdr:sp macro="" textlink="">
      <xdr:nvSpPr>
        <xdr:cNvPr id="367" name="テキスト ボックス 366"/>
        <xdr:cNvSpPr txBox="1"/>
      </xdr:nvSpPr>
      <xdr:spPr>
        <a:xfrm>
          <a:off x="0" y="5527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68" name="直線コネクタ 367"/>
        <xdr:cNvCxnSpPr/>
      </xdr:nvCxnSpPr>
      <xdr:spPr>
        <a:xfrm>
          <a:off x="0" y="521589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69" name="テキスト ボックス 368"/>
        <xdr:cNvSpPr txBox="1"/>
      </xdr:nvSpPr>
      <xdr:spPr>
        <a:xfrm>
          <a:off x="0"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70" name="【一般廃棄物処理施設】&#10;有形固定資産減価償却率グラフ枠"/>
        <xdr:cNvSpPr/>
      </xdr:nvSpPr>
      <xdr:spPr>
        <a:xfrm>
          <a:off x="0" y="5215890"/>
          <a:ext cx="0" cy="223647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35</xdr:row>
      <xdr:rowOff>55626</xdr:rowOff>
    </xdr:from>
    <xdr:to>
      <xdr:col>23</xdr:col>
      <xdr:colOff>516889</xdr:colOff>
      <xdr:row>42</xdr:row>
      <xdr:rowOff>3048</xdr:rowOff>
    </xdr:to>
    <xdr:cxnSp macro="">
      <xdr:nvCxnSpPr>
        <xdr:cNvPr id="371" name="直線コネクタ 370"/>
        <xdr:cNvCxnSpPr/>
      </xdr:nvCxnSpPr>
      <xdr:spPr>
        <a:xfrm flipV="1">
          <a:off x="0" y="5923026"/>
          <a:ext cx="0" cy="1120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6875</xdr:rowOff>
    </xdr:from>
    <xdr:ext cx="405111" cy="259045"/>
    <xdr:sp macro="" textlink="">
      <xdr:nvSpPr>
        <xdr:cNvPr id="372" name="【一般廃棄物処理施設】&#10;有形固定資産減価償却率最小値テキスト"/>
        <xdr:cNvSpPr txBox="1"/>
      </xdr:nvSpPr>
      <xdr:spPr>
        <a:xfrm>
          <a:off x="0" y="7047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38.2</a:t>
          </a:r>
          <a:endParaRPr kumimoji="1" lang="ja-JP" altLang="en-US" sz="1000" b="1">
            <a:latin typeface="ＭＳ Ｐゴシック"/>
          </a:endParaRPr>
        </a:p>
      </xdr:txBody>
    </xdr:sp>
    <xdr:clientData/>
  </xdr:oneCellAnchor>
  <xdr:twoCellAnchor>
    <xdr:from>
      <xdr:col>23</xdr:col>
      <xdr:colOff>428625</xdr:colOff>
      <xdr:row>42</xdr:row>
      <xdr:rowOff>3048</xdr:rowOff>
    </xdr:from>
    <xdr:to>
      <xdr:col>23</xdr:col>
      <xdr:colOff>606425</xdr:colOff>
      <xdr:row>42</xdr:row>
      <xdr:rowOff>3048</xdr:rowOff>
    </xdr:to>
    <xdr:cxnSp macro="">
      <xdr:nvCxnSpPr>
        <xdr:cNvPr id="373" name="直線コネクタ 372"/>
        <xdr:cNvCxnSpPr/>
      </xdr:nvCxnSpPr>
      <xdr:spPr>
        <a:xfrm>
          <a:off x="0" y="7043928"/>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34</xdr:row>
      <xdr:rowOff>2303</xdr:rowOff>
    </xdr:from>
    <xdr:ext cx="405111" cy="259045"/>
    <xdr:sp macro="" textlink="">
      <xdr:nvSpPr>
        <xdr:cNvPr id="374" name="【一般廃棄物処理施設】&#10;有形固定資産減価償却率最大値テキスト"/>
        <xdr:cNvSpPr txBox="1"/>
      </xdr:nvSpPr>
      <xdr:spPr>
        <a:xfrm>
          <a:off x="0" y="5702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88.4</a:t>
          </a:r>
          <a:endParaRPr kumimoji="1" lang="ja-JP" altLang="en-US" sz="1000" b="1">
            <a:latin typeface="ＭＳ Ｐゴシック"/>
          </a:endParaRPr>
        </a:p>
      </xdr:txBody>
    </xdr:sp>
    <xdr:clientData/>
  </xdr:oneCellAnchor>
  <xdr:twoCellAnchor>
    <xdr:from>
      <xdr:col>23</xdr:col>
      <xdr:colOff>428625</xdr:colOff>
      <xdr:row>35</xdr:row>
      <xdr:rowOff>55626</xdr:rowOff>
    </xdr:from>
    <xdr:to>
      <xdr:col>23</xdr:col>
      <xdr:colOff>606425</xdr:colOff>
      <xdr:row>35</xdr:row>
      <xdr:rowOff>55626</xdr:rowOff>
    </xdr:to>
    <xdr:cxnSp macro="">
      <xdr:nvCxnSpPr>
        <xdr:cNvPr id="375" name="直線コネクタ 374"/>
        <xdr:cNvCxnSpPr/>
      </xdr:nvCxnSpPr>
      <xdr:spPr>
        <a:xfrm>
          <a:off x="0" y="5923026"/>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106697</xdr:rowOff>
    </xdr:from>
    <xdr:ext cx="405111" cy="259045"/>
    <xdr:sp macro="" textlink="">
      <xdr:nvSpPr>
        <xdr:cNvPr id="376" name="【一般廃棄物処理施設】&#10;有形固定資産減価償却率平均値テキスト"/>
        <xdr:cNvSpPr txBox="1"/>
      </xdr:nvSpPr>
      <xdr:spPr>
        <a:xfrm>
          <a:off x="0" y="63093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68.0</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128270</xdr:rowOff>
    </xdr:from>
    <xdr:to>
      <xdr:col>23</xdr:col>
      <xdr:colOff>568325</xdr:colOff>
      <xdr:row>38</xdr:row>
      <xdr:rowOff>58420</xdr:rowOff>
    </xdr:to>
    <xdr:sp macro="" textlink="">
      <xdr:nvSpPr>
        <xdr:cNvPr id="377" name="フローチャート : 判断 376"/>
        <xdr:cNvSpPr/>
      </xdr:nvSpPr>
      <xdr:spPr>
        <a:xfrm>
          <a:off x="0" y="6330950"/>
          <a:ext cx="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38</xdr:row>
      <xdr:rowOff>64262</xdr:rowOff>
    </xdr:from>
    <xdr:to>
      <xdr:col>22</xdr:col>
      <xdr:colOff>415925</xdr:colOff>
      <xdr:row>38</xdr:row>
      <xdr:rowOff>165862</xdr:rowOff>
    </xdr:to>
    <xdr:sp macro="" textlink="">
      <xdr:nvSpPr>
        <xdr:cNvPr id="378" name="フローチャート : 判断 377"/>
        <xdr:cNvSpPr/>
      </xdr:nvSpPr>
      <xdr:spPr>
        <a:xfrm>
          <a:off x="0" y="6434582"/>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37</xdr:row>
      <xdr:rowOff>10939</xdr:rowOff>
    </xdr:from>
    <xdr:ext cx="405111" cy="259045"/>
    <xdr:sp macro="" textlink="">
      <xdr:nvSpPr>
        <xdr:cNvPr id="379" name="n_1aveValue【一般廃棄物処理施設】&#10;有形固定資産減価償却率"/>
        <xdr:cNvSpPr txBox="1"/>
      </xdr:nvSpPr>
      <xdr:spPr>
        <a:xfrm>
          <a:off x="0" y="6213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380" name="テキスト ボックス 379"/>
        <xdr:cNvSpPr txBox="1"/>
      </xdr:nvSpPr>
      <xdr:spPr>
        <a:xfrm>
          <a:off x="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81" name="テキスト ボックス 380"/>
        <xdr:cNvSpPr txBox="1"/>
      </xdr:nvSpPr>
      <xdr:spPr>
        <a:xfrm>
          <a:off x="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82" name="テキスト ボックス 381"/>
        <xdr:cNvSpPr txBox="1"/>
      </xdr:nvSpPr>
      <xdr:spPr>
        <a:xfrm>
          <a:off x="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83" name="テキスト ボックス 382"/>
        <xdr:cNvSpPr txBox="1"/>
      </xdr:nvSpPr>
      <xdr:spPr>
        <a:xfrm>
          <a:off x="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84" name="テキスト ボックス 383"/>
        <xdr:cNvSpPr txBox="1"/>
      </xdr:nvSpPr>
      <xdr:spPr>
        <a:xfrm>
          <a:off x="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40</xdr:row>
      <xdr:rowOff>153416</xdr:rowOff>
    </xdr:from>
    <xdr:to>
      <xdr:col>22</xdr:col>
      <xdr:colOff>415925</xdr:colOff>
      <xdr:row>41</xdr:row>
      <xdr:rowOff>83566</xdr:rowOff>
    </xdr:to>
    <xdr:sp macro="" textlink="">
      <xdr:nvSpPr>
        <xdr:cNvPr id="385" name="円/楕円 384"/>
        <xdr:cNvSpPr/>
      </xdr:nvSpPr>
      <xdr:spPr>
        <a:xfrm>
          <a:off x="0" y="6859016"/>
          <a:ext cx="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41</xdr:row>
      <xdr:rowOff>74693</xdr:rowOff>
    </xdr:from>
    <xdr:ext cx="405111" cy="259045"/>
    <xdr:sp macro="" textlink="">
      <xdr:nvSpPr>
        <xdr:cNvPr id="386" name="n_1mainValue【一般廃棄物処理施設】&#10;有形固定資産減価償却率"/>
        <xdr:cNvSpPr txBox="1"/>
      </xdr:nvSpPr>
      <xdr:spPr>
        <a:xfrm>
          <a:off x="0" y="6947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87" name="正方形/長方形 386"/>
        <xdr:cNvSpPr/>
      </xdr:nvSpPr>
      <xdr:spPr>
        <a:xfrm>
          <a:off x="0" y="4099560"/>
          <a:ext cx="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88" name="正方形/長方形 387"/>
        <xdr:cNvSpPr/>
      </xdr:nvSpPr>
      <xdr:spPr>
        <a:xfrm>
          <a:off x="0" y="4744720"/>
          <a:ext cx="0" cy="25019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89" name="正方形/長方形 388"/>
        <xdr:cNvSpPr/>
      </xdr:nvSpPr>
      <xdr:spPr>
        <a:xfrm>
          <a:off x="0" y="4944110"/>
          <a:ext cx="0" cy="25019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90" name="正方形/長方形 389"/>
        <xdr:cNvSpPr/>
      </xdr:nvSpPr>
      <xdr:spPr>
        <a:xfrm>
          <a:off x="0" y="4744720"/>
          <a:ext cx="0" cy="25019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91" name="正方形/長方形 390"/>
        <xdr:cNvSpPr/>
      </xdr:nvSpPr>
      <xdr:spPr>
        <a:xfrm>
          <a:off x="0" y="4944110"/>
          <a:ext cx="0" cy="25019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92" name="正方形/長方形 391"/>
        <xdr:cNvSpPr/>
      </xdr:nvSpPr>
      <xdr:spPr>
        <a:xfrm>
          <a:off x="0" y="4744720"/>
          <a:ext cx="0" cy="25019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93" name="正方形/長方形 392"/>
        <xdr:cNvSpPr/>
      </xdr:nvSpPr>
      <xdr:spPr>
        <a:xfrm>
          <a:off x="0" y="4944110"/>
          <a:ext cx="0" cy="25019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80,709</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94" name="正方形/長方形 393"/>
        <xdr:cNvSpPr/>
      </xdr:nvSpPr>
      <xdr:spPr>
        <a:xfrm>
          <a:off x="0" y="5215890"/>
          <a:ext cx="0" cy="223647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95" name="テキスト ボックス 394"/>
        <xdr:cNvSpPr txBox="1"/>
      </xdr:nvSpPr>
      <xdr:spPr>
        <a:xfrm>
          <a:off x="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96" name="直線コネクタ 395"/>
        <xdr:cNvCxnSpPr/>
      </xdr:nvCxnSpPr>
      <xdr:spPr>
        <a:xfrm>
          <a:off x="0" y="745236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97" name="直線コネクタ 396"/>
        <xdr:cNvCxnSpPr/>
      </xdr:nvCxnSpPr>
      <xdr:spPr>
        <a:xfrm>
          <a:off x="0" y="707898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41</xdr:row>
      <xdr:rowOff>67327</xdr:rowOff>
    </xdr:from>
    <xdr:ext cx="248786" cy="259045"/>
    <xdr:sp macro="" textlink="">
      <xdr:nvSpPr>
        <xdr:cNvPr id="398" name="テキスト ボックス 397"/>
        <xdr:cNvSpPr txBox="1"/>
      </xdr:nvSpPr>
      <xdr:spPr>
        <a:xfrm>
          <a:off x="0" y="694056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99" name="直線コネクタ 398"/>
        <xdr:cNvCxnSpPr/>
      </xdr:nvCxnSpPr>
      <xdr:spPr>
        <a:xfrm>
          <a:off x="0" y="67056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39</xdr:row>
      <xdr:rowOff>29227</xdr:rowOff>
    </xdr:from>
    <xdr:ext cx="531299" cy="259045"/>
    <xdr:sp macro="" textlink="">
      <xdr:nvSpPr>
        <xdr:cNvPr id="400" name="テキスト ボックス 399"/>
        <xdr:cNvSpPr txBox="1"/>
      </xdr:nvSpPr>
      <xdr:spPr>
        <a:xfrm>
          <a:off x="0" y="65671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401" name="直線コネクタ 400"/>
        <xdr:cNvCxnSpPr/>
      </xdr:nvCxnSpPr>
      <xdr:spPr>
        <a:xfrm>
          <a:off x="0" y="633603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36</xdr:row>
      <xdr:rowOff>162577</xdr:rowOff>
    </xdr:from>
    <xdr:ext cx="595419" cy="259045"/>
    <xdr:sp macro="" textlink="">
      <xdr:nvSpPr>
        <xdr:cNvPr id="402" name="テキスト ボックス 401"/>
        <xdr:cNvSpPr txBox="1"/>
      </xdr:nvSpPr>
      <xdr:spPr>
        <a:xfrm>
          <a:off x="0" y="61976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403" name="直線コネクタ 402"/>
        <xdr:cNvCxnSpPr/>
      </xdr:nvCxnSpPr>
      <xdr:spPr>
        <a:xfrm>
          <a:off x="0" y="596265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34</xdr:row>
      <xdr:rowOff>124477</xdr:rowOff>
    </xdr:from>
    <xdr:ext cx="595419" cy="259045"/>
    <xdr:sp macro="" textlink="">
      <xdr:nvSpPr>
        <xdr:cNvPr id="404" name="テキスト ボックス 403"/>
        <xdr:cNvSpPr txBox="1"/>
      </xdr:nvSpPr>
      <xdr:spPr>
        <a:xfrm>
          <a:off x="0" y="582423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405" name="直線コネクタ 404"/>
        <xdr:cNvCxnSpPr/>
      </xdr:nvCxnSpPr>
      <xdr:spPr>
        <a:xfrm>
          <a:off x="0" y="558927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86377</xdr:rowOff>
    </xdr:from>
    <xdr:ext cx="595419" cy="259045"/>
    <xdr:sp macro="" textlink="">
      <xdr:nvSpPr>
        <xdr:cNvPr id="406" name="テキスト ボックス 405"/>
        <xdr:cNvSpPr txBox="1"/>
      </xdr:nvSpPr>
      <xdr:spPr>
        <a:xfrm>
          <a:off x="0" y="54508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07" name="直線コネクタ 406"/>
        <xdr:cNvCxnSpPr/>
      </xdr:nvCxnSpPr>
      <xdr:spPr>
        <a:xfrm>
          <a:off x="0" y="521589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408" name="テキスト ボックス 407"/>
        <xdr:cNvSpPr txBox="1"/>
      </xdr:nvSpPr>
      <xdr:spPr>
        <a:xfrm>
          <a:off x="0"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09" name="【一般廃棄物処理施設】&#10;一人当たり有形固定資産（償却資産）額グラフ枠"/>
        <xdr:cNvSpPr/>
      </xdr:nvSpPr>
      <xdr:spPr>
        <a:xfrm>
          <a:off x="0" y="5215890"/>
          <a:ext cx="0" cy="223647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169598</xdr:rowOff>
    </xdr:from>
    <xdr:to>
      <xdr:col>32</xdr:col>
      <xdr:colOff>186689</xdr:colOff>
      <xdr:row>41</xdr:row>
      <xdr:rowOff>100416</xdr:rowOff>
    </xdr:to>
    <xdr:cxnSp macro="">
      <xdr:nvCxnSpPr>
        <xdr:cNvPr id="410" name="直線コネクタ 409"/>
        <xdr:cNvCxnSpPr/>
      </xdr:nvCxnSpPr>
      <xdr:spPr>
        <a:xfrm flipV="1">
          <a:off x="0" y="5701718"/>
          <a:ext cx="0" cy="1271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104243</xdr:rowOff>
    </xdr:from>
    <xdr:ext cx="534377" cy="259045"/>
    <xdr:sp macro="" textlink="">
      <xdr:nvSpPr>
        <xdr:cNvPr id="411" name="【一般廃棄物処理施設】&#10;一人当たり有形固定資産（償却資産）額最小値テキスト"/>
        <xdr:cNvSpPr txBox="1"/>
      </xdr:nvSpPr>
      <xdr:spPr>
        <a:xfrm>
          <a:off x="0" y="697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14,322</a:t>
          </a:r>
          <a:endParaRPr kumimoji="1" lang="ja-JP" altLang="en-US" sz="1000" b="1">
            <a:latin typeface="ＭＳ Ｐゴシック"/>
          </a:endParaRPr>
        </a:p>
      </xdr:txBody>
    </xdr:sp>
    <xdr:clientData/>
  </xdr:oneCellAnchor>
  <xdr:twoCellAnchor>
    <xdr:from>
      <xdr:col>32</xdr:col>
      <xdr:colOff>98425</xdr:colOff>
      <xdr:row>41</xdr:row>
      <xdr:rowOff>100416</xdr:rowOff>
    </xdr:from>
    <xdr:to>
      <xdr:col>32</xdr:col>
      <xdr:colOff>276225</xdr:colOff>
      <xdr:row>41</xdr:row>
      <xdr:rowOff>100416</xdr:rowOff>
    </xdr:to>
    <xdr:cxnSp macro="">
      <xdr:nvCxnSpPr>
        <xdr:cNvPr id="412" name="直線コネクタ 411"/>
        <xdr:cNvCxnSpPr/>
      </xdr:nvCxnSpPr>
      <xdr:spPr>
        <a:xfrm>
          <a:off x="0" y="6973656"/>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116275</xdr:rowOff>
    </xdr:from>
    <xdr:ext cx="599010" cy="259045"/>
    <xdr:sp macro="" textlink="">
      <xdr:nvSpPr>
        <xdr:cNvPr id="413" name="【一般廃棄物処理施設】&#10;一人当たり有形固定資産（償却資産）額最大値テキスト"/>
        <xdr:cNvSpPr txBox="1"/>
      </xdr:nvSpPr>
      <xdr:spPr>
        <a:xfrm>
          <a:off x="0" y="5480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185,243</a:t>
          </a:r>
          <a:endParaRPr kumimoji="1" lang="ja-JP" altLang="en-US" sz="1000" b="1">
            <a:latin typeface="ＭＳ Ｐゴシック"/>
          </a:endParaRPr>
        </a:p>
      </xdr:txBody>
    </xdr:sp>
    <xdr:clientData/>
  </xdr:oneCellAnchor>
  <xdr:twoCellAnchor>
    <xdr:from>
      <xdr:col>32</xdr:col>
      <xdr:colOff>98425</xdr:colOff>
      <xdr:row>33</xdr:row>
      <xdr:rowOff>169598</xdr:rowOff>
    </xdr:from>
    <xdr:to>
      <xdr:col>32</xdr:col>
      <xdr:colOff>276225</xdr:colOff>
      <xdr:row>33</xdr:row>
      <xdr:rowOff>169598</xdr:rowOff>
    </xdr:to>
    <xdr:cxnSp macro="">
      <xdr:nvCxnSpPr>
        <xdr:cNvPr id="414" name="直線コネクタ 413"/>
        <xdr:cNvCxnSpPr/>
      </xdr:nvCxnSpPr>
      <xdr:spPr>
        <a:xfrm>
          <a:off x="0" y="5701718"/>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168290</xdr:rowOff>
    </xdr:from>
    <xdr:ext cx="534377" cy="259045"/>
    <xdr:sp macro="" textlink="">
      <xdr:nvSpPr>
        <xdr:cNvPr id="415" name="【一般廃棄物処理施設】&#10;一人当たり有形固定資産（償却資産）額平均値テキスト"/>
        <xdr:cNvSpPr txBox="1"/>
      </xdr:nvSpPr>
      <xdr:spPr>
        <a:xfrm>
          <a:off x="0" y="65386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63,417</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18413</xdr:rowOff>
    </xdr:from>
    <xdr:to>
      <xdr:col>32</xdr:col>
      <xdr:colOff>238125</xdr:colOff>
      <xdr:row>39</xdr:row>
      <xdr:rowOff>120013</xdr:rowOff>
    </xdr:to>
    <xdr:sp macro="" textlink="">
      <xdr:nvSpPr>
        <xdr:cNvPr id="416" name="フローチャート : 判断 415"/>
        <xdr:cNvSpPr/>
      </xdr:nvSpPr>
      <xdr:spPr>
        <a:xfrm>
          <a:off x="0" y="6556373"/>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39</xdr:row>
      <xdr:rowOff>47856</xdr:rowOff>
    </xdr:from>
    <xdr:to>
      <xdr:col>31</xdr:col>
      <xdr:colOff>85725</xdr:colOff>
      <xdr:row>39</xdr:row>
      <xdr:rowOff>149456</xdr:rowOff>
    </xdr:to>
    <xdr:sp macro="" textlink="">
      <xdr:nvSpPr>
        <xdr:cNvPr id="417" name="フローチャート : 判断 416"/>
        <xdr:cNvSpPr/>
      </xdr:nvSpPr>
      <xdr:spPr>
        <a:xfrm>
          <a:off x="0" y="6585816"/>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39</xdr:row>
      <xdr:rowOff>140583</xdr:rowOff>
    </xdr:from>
    <xdr:ext cx="534377" cy="259045"/>
    <xdr:sp macro="" textlink="">
      <xdr:nvSpPr>
        <xdr:cNvPr id="418" name="n_1aveValue【一般廃棄物処理施設】&#10;一人当たり有形固定資産（償却資産）額"/>
        <xdr:cNvSpPr txBox="1"/>
      </xdr:nvSpPr>
      <xdr:spPr>
        <a:xfrm>
          <a:off x="0" y="6678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59,553</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419" name="テキスト ボックス 418"/>
        <xdr:cNvSpPr txBox="1"/>
      </xdr:nvSpPr>
      <xdr:spPr>
        <a:xfrm>
          <a:off x="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20" name="テキスト ボックス 419"/>
        <xdr:cNvSpPr txBox="1"/>
      </xdr:nvSpPr>
      <xdr:spPr>
        <a:xfrm>
          <a:off x="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21" name="テキスト ボックス 420"/>
        <xdr:cNvSpPr txBox="1"/>
      </xdr:nvSpPr>
      <xdr:spPr>
        <a:xfrm>
          <a:off x="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22" name="テキスト ボックス 421"/>
        <xdr:cNvSpPr txBox="1"/>
      </xdr:nvSpPr>
      <xdr:spPr>
        <a:xfrm>
          <a:off x="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23" name="テキスト ボックス 422"/>
        <xdr:cNvSpPr txBox="1"/>
      </xdr:nvSpPr>
      <xdr:spPr>
        <a:xfrm>
          <a:off x="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37</xdr:row>
      <xdr:rowOff>149697</xdr:rowOff>
    </xdr:from>
    <xdr:to>
      <xdr:col>31</xdr:col>
      <xdr:colOff>85725</xdr:colOff>
      <xdr:row>38</xdr:row>
      <xdr:rowOff>79848</xdr:rowOff>
    </xdr:to>
    <xdr:sp macro="" textlink="">
      <xdr:nvSpPr>
        <xdr:cNvPr id="424" name="円/楕円 423"/>
        <xdr:cNvSpPr/>
      </xdr:nvSpPr>
      <xdr:spPr>
        <a:xfrm>
          <a:off x="0" y="6352377"/>
          <a:ext cx="0" cy="9779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36</xdr:row>
      <xdr:rowOff>96374</xdr:rowOff>
    </xdr:from>
    <xdr:ext cx="534377" cy="259045"/>
    <xdr:sp macro="" textlink="">
      <xdr:nvSpPr>
        <xdr:cNvPr id="425" name="n_1mainValue【一般廃棄物処理施設】&#10;一人当たり有形固定資産（償却資産）額"/>
        <xdr:cNvSpPr txBox="1"/>
      </xdr:nvSpPr>
      <xdr:spPr>
        <a:xfrm>
          <a:off x="0" y="6131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91,188</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26" name="正方形/長方形 425"/>
        <xdr:cNvSpPr/>
      </xdr:nvSpPr>
      <xdr:spPr>
        <a:xfrm>
          <a:off x="0" y="7825740"/>
          <a:ext cx="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27" name="正方形/長方形 426"/>
        <xdr:cNvSpPr/>
      </xdr:nvSpPr>
      <xdr:spPr>
        <a:xfrm>
          <a:off x="0" y="8470900"/>
          <a:ext cx="0" cy="24638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28" name="正方形/長方形 427"/>
        <xdr:cNvSpPr/>
      </xdr:nvSpPr>
      <xdr:spPr>
        <a:xfrm>
          <a:off x="0" y="8670290"/>
          <a:ext cx="0" cy="24638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29" name="正方形/長方形 428"/>
        <xdr:cNvSpPr/>
      </xdr:nvSpPr>
      <xdr:spPr>
        <a:xfrm>
          <a:off x="0" y="8470900"/>
          <a:ext cx="0" cy="24638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30" name="正方形/長方形 429"/>
        <xdr:cNvSpPr/>
      </xdr:nvSpPr>
      <xdr:spPr>
        <a:xfrm>
          <a:off x="0" y="8670290"/>
          <a:ext cx="0" cy="24638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31" name="正方形/長方形 430"/>
        <xdr:cNvSpPr/>
      </xdr:nvSpPr>
      <xdr:spPr>
        <a:xfrm>
          <a:off x="0" y="8470900"/>
          <a:ext cx="0" cy="24638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32" name="正方形/長方形 431"/>
        <xdr:cNvSpPr/>
      </xdr:nvSpPr>
      <xdr:spPr>
        <a:xfrm>
          <a:off x="0" y="8670290"/>
          <a:ext cx="0" cy="24638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44.9</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33" name="正方形/長方形 432"/>
        <xdr:cNvSpPr/>
      </xdr:nvSpPr>
      <xdr:spPr>
        <a:xfrm>
          <a:off x="0" y="8942070"/>
          <a:ext cx="0" cy="223647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34" name="テキスト ボックス 433"/>
        <xdr:cNvSpPr txBox="1"/>
      </xdr:nvSpPr>
      <xdr:spPr>
        <a:xfrm>
          <a:off x="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35" name="直線コネクタ 434"/>
        <xdr:cNvCxnSpPr/>
      </xdr:nvCxnSpPr>
      <xdr:spPr>
        <a:xfrm>
          <a:off x="0" y="1117854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64</xdr:row>
      <xdr:rowOff>76200</xdr:rowOff>
    </xdr:from>
    <xdr:to>
      <xdr:col>24</xdr:col>
      <xdr:colOff>644525</xdr:colOff>
      <xdr:row>64</xdr:row>
      <xdr:rowOff>76200</xdr:rowOff>
    </xdr:to>
    <xdr:cxnSp macro="">
      <xdr:nvCxnSpPr>
        <xdr:cNvPr id="436" name="直線コネクタ 435"/>
        <xdr:cNvCxnSpPr/>
      </xdr:nvCxnSpPr>
      <xdr:spPr>
        <a:xfrm>
          <a:off x="0" y="1080516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63</xdr:row>
      <xdr:rowOff>105427</xdr:rowOff>
    </xdr:from>
    <xdr:ext cx="338939" cy="259045"/>
    <xdr:sp macro="" textlink="">
      <xdr:nvSpPr>
        <xdr:cNvPr id="437" name="テキスト ボックス 436"/>
        <xdr:cNvSpPr txBox="1"/>
      </xdr:nvSpPr>
      <xdr:spPr>
        <a:xfrm>
          <a:off x="0" y="1066674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438" name="直線コネクタ 437"/>
        <xdr:cNvCxnSpPr/>
      </xdr:nvCxnSpPr>
      <xdr:spPr>
        <a:xfrm>
          <a:off x="0" y="1043178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439" name="テキスト ボックス 438"/>
        <xdr:cNvSpPr txBox="1"/>
      </xdr:nvSpPr>
      <xdr:spPr>
        <a:xfrm>
          <a:off x="0"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440" name="直線コネクタ 439"/>
        <xdr:cNvCxnSpPr/>
      </xdr:nvCxnSpPr>
      <xdr:spPr>
        <a:xfrm>
          <a:off x="0" y="100584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441" name="テキスト ボックス 440"/>
        <xdr:cNvSpPr txBox="1"/>
      </xdr:nvSpPr>
      <xdr:spPr>
        <a:xfrm>
          <a:off x="0"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442" name="直線コネクタ 441"/>
        <xdr:cNvCxnSpPr/>
      </xdr:nvCxnSpPr>
      <xdr:spPr>
        <a:xfrm>
          <a:off x="0" y="968883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443" name="テキスト ボックス 442"/>
        <xdr:cNvSpPr txBox="1"/>
      </xdr:nvSpPr>
      <xdr:spPr>
        <a:xfrm>
          <a:off x="0"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444" name="直線コネクタ 443"/>
        <xdr:cNvCxnSpPr/>
      </xdr:nvCxnSpPr>
      <xdr:spPr>
        <a:xfrm>
          <a:off x="0" y="931545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445" name="テキスト ボックス 444"/>
        <xdr:cNvSpPr txBox="1"/>
      </xdr:nvSpPr>
      <xdr:spPr>
        <a:xfrm>
          <a:off x="0"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46" name="直線コネクタ 445"/>
        <xdr:cNvCxnSpPr/>
      </xdr:nvCxnSpPr>
      <xdr:spPr>
        <a:xfrm>
          <a:off x="0" y="894207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447" name="テキスト ボックス 446"/>
        <xdr:cNvSpPr txBox="1"/>
      </xdr:nvSpPr>
      <xdr:spPr>
        <a:xfrm>
          <a:off x="0"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48" name="【保健センター・保健所】&#10;有形固定資産減価償却率グラフ枠"/>
        <xdr:cNvSpPr/>
      </xdr:nvSpPr>
      <xdr:spPr>
        <a:xfrm>
          <a:off x="0" y="8942070"/>
          <a:ext cx="0" cy="223647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20955</xdr:rowOff>
    </xdr:from>
    <xdr:to>
      <xdr:col>23</xdr:col>
      <xdr:colOff>516889</xdr:colOff>
      <xdr:row>63</xdr:row>
      <xdr:rowOff>85725</xdr:rowOff>
    </xdr:to>
    <xdr:cxnSp macro="">
      <xdr:nvCxnSpPr>
        <xdr:cNvPr id="449" name="直線コネクタ 448"/>
        <xdr:cNvCxnSpPr/>
      </xdr:nvCxnSpPr>
      <xdr:spPr>
        <a:xfrm flipV="1">
          <a:off x="0" y="9241155"/>
          <a:ext cx="0" cy="140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89552</xdr:rowOff>
    </xdr:from>
    <xdr:ext cx="340478" cy="259045"/>
    <xdr:sp macro="" textlink="">
      <xdr:nvSpPr>
        <xdr:cNvPr id="450" name="【保健センター・保健所】&#10;有形固定資産減価償却率最小値テキスト"/>
        <xdr:cNvSpPr txBox="1"/>
      </xdr:nvSpPr>
      <xdr:spPr>
        <a:xfrm>
          <a:off x="0" y="1065087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a:t>
          </a:r>
          <a:endParaRPr kumimoji="1" lang="ja-JP" altLang="en-US" sz="1000" b="1">
            <a:latin typeface="ＭＳ Ｐゴシック"/>
          </a:endParaRPr>
        </a:p>
      </xdr:txBody>
    </xdr:sp>
    <xdr:clientData/>
  </xdr:oneCellAnchor>
  <xdr:twoCellAnchor>
    <xdr:from>
      <xdr:col>23</xdr:col>
      <xdr:colOff>428625</xdr:colOff>
      <xdr:row>63</xdr:row>
      <xdr:rowOff>85725</xdr:rowOff>
    </xdr:from>
    <xdr:to>
      <xdr:col>23</xdr:col>
      <xdr:colOff>606425</xdr:colOff>
      <xdr:row>63</xdr:row>
      <xdr:rowOff>85725</xdr:rowOff>
    </xdr:to>
    <xdr:cxnSp macro="">
      <xdr:nvCxnSpPr>
        <xdr:cNvPr id="451" name="直線コネクタ 450"/>
        <xdr:cNvCxnSpPr/>
      </xdr:nvCxnSpPr>
      <xdr:spPr>
        <a:xfrm>
          <a:off x="0" y="10647045"/>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53</xdr:row>
      <xdr:rowOff>139082</xdr:rowOff>
    </xdr:from>
    <xdr:ext cx="405111" cy="259045"/>
    <xdr:sp macro="" textlink="">
      <xdr:nvSpPr>
        <xdr:cNvPr id="452" name="【保健センター・保健所】&#10;有形固定資産減価償却率最大値テキスト"/>
        <xdr:cNvSpPr txBox="1"/>
      </xdr:nvSpPr>
      <xdr:spPr>
        <a:xfrm>
          <a:off x="0" y="9024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83.9</a:t>
          </a:r>
          <a:endParaRPr kumimoji="1" lang="ja-JP" altLang="en-US" sz="1000" b="1">
            <a:latin typeface="ＭＳ Ｐゴシック"/>
          </a:endParaRPr>
        </a:p>
      </xdr:txBody>
    </xdr:sp>
    <xdr:clientData/>
  </xdr:oneCellAnchor>
  <xdr:twoCellAnchor>
    <xdr:from>
      <xdr:col>23</xdr:col>
      <xdr:colOff>428625</xdr:colOff>
      <xdr:row>55</xdr:row>
      <xdr:rowOff>20955</xdr:rowOff>
    </xdr:from>
    <xdr:to>
      <xdr:col>23</xdr:col>
      <xdr:colOff>606425</xdr:colOff>
      <xdr:row>55</xdr:row>
      <xdr:rowOff>20955</xdr:rowOff>
    </xdr:to>
    <xdr:cxnSp macro="">
      <xdr:nvCxnSpPr>
        <xdr:cNvPr id="453" name="直線コネクタ 452"/>
        <xdr:cNvCxnSpPr/>
      </xdr:nvCxnSpPr>
      <xdr:spPr>
        <a:xfrm>
          <a:off x="0" y="9241155"/>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58</xdr:row>
      <xdr:rowOff>1922</xdr:rowOff>
    </xdr:from>
    <xdr:ext cx="405111" cy="259045"/>
    <xdr:sp macro="" textlink="">
      <xdr:nvSpPr>
        <xdr:cNvPr id="454" name="【保健センター・保健所】&#10;有形固定資産減価償却率平均値テキスト"/>
        <xdr:cNvSpPr txBox="1"/>
      </xdr:nvSpPr>
      <xdr:spPr>
        <a:xfrm>
          <a:off x="0" y="97250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54.1</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23495</xdr:rowOff>
    </xdr:from>
    <xdr:to>
      <xdr:col>23</xdr:col>
      <xdr:colOff>568325</xdr:colOff>
      <xdr:row>58</xdr:row>
      <xdr:rowOff>125095</xdr:rowOff>
    </xdr:to>
    <xdr:sp macro="" textlink="">
      <xdr:nvSpPr>
        <xdr:cNvPr id="455" name="フローチャート : 判断 454"/>
        <xdr:cNvSpPr/>
      </xdr:nvSpPr>
      <xdr:spPr>
        <a:xfrm>
          <a:off x="0" y="9746615"/>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63500</xdr:rowOff>
    </xdr:from>
    <xdr:to>
      <xdr:col>22</xdr:col>
      <xdr:colOff>415925</xdr:colOff>
      <xdr:row>59</xdr:row>
      <xdr:rowOff>165100</xdr:rowOff>
    </xdr:to>
    <xdr:sp macro="" textlink="">
      <xdr:nvSpPr>
        <xdr:cNvPr id="456" name="フローチャート : 判断 455"/>
        <xdr:cNvSpPr/>
      </xdr:nvSpPr>
      <xdr:spPr>
        <a:xfrm>
          <a:off x="0" y="9954260"/>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58</xdr:row>
      <xdr:rowOff>10177</xdr:rowOff>
    </xdr:from>
    <xdr:ext cx="405111" cy="259045"/>
    <xdr:sp macro="" textlink="">
      <xdr:nvSpPr>
        <xdr:cNvPr id="457" name="n_1aveValue【保健センター・保健所】&#10;有形固定資産減価償却率"/>
        <xdr:cNvSpPr txBox="1"/>
      </xdr:nvSpPr>
      <xdr:spPr>
        <a:xfrm>
          <a:off x="0" y="973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43.0</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458" name="テキスト ボックス 457"/>
        <xdr:cNvSpPr txBox="1"/>
      </xdr:nvSpPr>
      <xdr:spPr>
        <a:xfrm>
          <a:off x="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59" name="テキスト ボックス 458"/>
        <xdr:cNvSpPr txBox="1"/>
      </xdr:nvSpPr>
      <xdr:spPr>
        <a:xfrm>
          <a:off x="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60" name="テキスト ボックス 459"/>
        <xdr:cNvSpPr txBox="1"/>
      </xdr:nvSpPr>
      <xdr:spPr>
        <a:xfrm>
          <a:off x="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61" name="テキスト ボックス 460"/>
        <xdr:cNvSpPr txBox="1"/>
      </xdr:nvSpPr>
      <xdr:spPr>
        <a:xfrm>
          <a:off x="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62" name="テキスト ボックス 461"/>
        <xdr:cNvSpPr txBox="1"/>
      </xdr:nvSpPr>
      <xdr:spPr>
        <a:xfrm>
          <a:off x="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61</xdr:row>
      <xdr:rowOff>6350</xdr:rowOff>
    </xdr:from>
    <xdr:to>
      <xdr:col>22</xdr:col>
      <xdr:colOff>415925</xdr:colOff>
      <xdr:row>61</xdr:row>
      <xdr:rowOff>107950</xdr:rowOff>
    </xdr:to>
    <xdr:sp macro="" textlink="">
      <xdr:nvSpPr>
        <xdr:cNvPr id="463" name="円/楕円 462"/>
        <xdr:cNvSpPr/>
      </xdr:nvSpPr>
      <xdr:spPr>
        <a:xfrm>
          <a:off x="0" y="10232390"/>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61</xdr:row>
      <xdr:rowOff>99077</xdr:rowOff>
    </xdr:from>
    <xdr:ext cx="405111" cy="259045"/>
    <xdr:sp macro="" textlink="">
      <xdr:nvSpPr>
        <xdr:cNvPr id="464" name="n_1mainValue【保健センター・保健所】&#10;有形固定資産減価償却率"/>
        <xdr:cNvSpPr txBox="1"/>
      </xdr:nvSpPr>
      <xdr:spPr>
        <a:xfrm>
          <a:off x="0" y="10325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65" name="正方形/長方形 464"/>
        <xdr:cNvSpPr/>
      </xdr:nvSpPr>
      <xdr:spPr>
        <a:xfrm>
          <a:off x="0" y="7825740"/>
          <a:ext cx="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66" name="正方形/長方形 465"/>
        <xdr:cNvSpPr/>
      </xdr:nvSpPr>
      <xdr:spPr>
        <a:xfrm>
          <a:off x="0" y="8470900"/>
          <a:ext cx="0" cy="24638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67" name="正方形/長方形 466"/>
        <xdr:cNvSpPr/>
      </xdr:nvSpPr>
      <xdr:spPr>
        <a:xfrm>
          <a:off x="0" y="8670290"/>
          <a:ext cx="0" cy="24638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68" name="正方形/長方形 467"/>
        <xdr:cNvSpPr/>
      </xdr:nvSpPr>
      <xdr:spPr>
        <a:xfrm>
          <a:off x="0" y="8470900"/>
          <a:ext cx="0" cy="24638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69" name="正方形/長方形 468"/>
        <xdr:cNvSpPr/>
      </xdr:nvSpPr>
      <xdr:spPr>
        <a:xfrm>
          <a:off x="0" y="8670290"/>
          <a:ext cx="0" cy="24638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70" name="正方形/長方形 469"/>
        <xdr:cNvSpPr/>
      </xdr:nvSpPr>
      <xdr:spPr>
        <a:xfrm>
          <a:off x="0" y="8470900"/>
          <a:ext cx="0" cy="24638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71" name="正方形/長方形 470"/>
        <xdr:cNvSpPr/>
      </xdr:nvSpPr>
      <xdr:spPr>
        <a:xfrm>
          <a:off x="0" y="8670290"/>
          <a:ext cx="0" cy="24638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72" name="正方形/長方形 471"/>
        <xdr:cNvSpPr/>
      </xdr:nvSpPr>
      <xdr:spPr>
        <a:xfrm>
          <a:off x="0" y="8942070"/>
          <a:ext cx="0" cy="223647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73" name="テキスト ボックス 472"/>
        <xdr:cNvSpPr txBox="1"/>
      </xdr:nvSpPr>
      <xdr:spPr>
        <a:xfrm>
          <a:off x="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74" name="直線コネクタ 473"/>
        <xdr:cNvCxnSpPr/>
      </xdr:nvCxnSpPr>
      <xdr:spPr>
        <a:xfrm>
          <a:off x="0" y="1117854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0</xdr:rowOff>
    </xdr:from>
    <xdr:to>
      <xdr:col>33</xdr:col>
      <xdr:colOff>314325</xdr:colOff>
      <xdr:row>64</xdr:row>
      <xdr:rowOff>0</xdr:rowOff>
    </xdr:to>
    <xdr:cxnSp macro="">
      <xdr:nvCxnSpPr>
        <xdr:cNvPr id="475" name="直線コネクタ 474"/>
        <xdr:cNvCxnSpPr/>
      </xdr:nvCxnSpPr>
      <xdr:spPr>
        <a:xfrm>
          <a:off x="0" y="1072896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76" name="テキスト ボックス 475"/>
        <xdr:cNvSpPr txBox="1"/>
      </xdr:nvSpPr>
      <xdr:spPr>
        <a:xfrm>
          <a:off x="0" y="10590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77" name="直線コネクタ 476"/>
        <xdr:cNvCxnSpPr/>
      </xdr:nvCxnSpPr>
      <xdr:spPr>
        <a:xfrm>
          <a:off x="0" y="1028319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78" name="テキスト ボックス 477"/>
        <xdr:cNvSpPr txBox="1"/>
      </xdr:nvSpPr>
      <xdr:spPr>
        <a:xfrm>
          <a:off x="0"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79" name="直線コネクタ 478"/>
        <xdr:cNvCxnSpPr/>
      </xdr:nvCxnSpPr>
      <xdr:spPr>
        <a:xfrm>
          <a:off x="0" y="983742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80" name="テキスト ボックス 479"/>
        <xdr:cNvSpPr txBox="1"/>
      </xdr:nvSpPr>
      <xdr:spPr>
        <a:xfrm>
          <a:off x="0" y="96990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81" name="直線コネクタ 480"/>
        <xdr:cNvCxnSpPr/>
      </xdr:nvCxnSpPr>
      <xdr:spPr>
        <a:xfrm>
          <a:off x="0" y="938784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82" name="テキスト ボックス 481"/>
        <xdr:cNvSpPr txBox="1"/>
      </xdr:nvSpPr>
      <xdr:spPr>
        <a:xfrm>
          <a:off x="0" y="9249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83" name="直線コネクタ 482"/>
        <xdr:cNvCxnSpPr/>
      </xdr:nvCxnSpPr>
      <xdr:spPr>
        <a:xfrm>
          <a:off x="0" y="894207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84" name="テキスト ボックス 483"/>
        <xdr:cNvSpPr txBox="1"/>
      </xdr:nvSpPr>
      <xdr:spPr>
        <a:xfrm>
          <a:off x="0"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85" name="【保健センター・保健所】&#10;一人当たり面積グラフ枠"/>
        <xdr:cNvSpPr/>
      </xdr:nvSpPr>
      <xdr:spPr>
        <a:xfrm>
          <a:off x="0" y="8942070"/>
          <a:ext cx="0" cy="223647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102870</xdr:rowOff>
    </xdr:from>
    <xdr:to>
      <xdr:col>32</xdr:col>
      <xdr:colOff>186689</xdr:colOff>
      <xdr:row>62</xdr:row>
      <xdr:rowOff>160020</xdr:rowOff>
    </xdr:to>
    <xdr:cxnSp macro="">
      <xdr:nvCxnSpPr>
        <xdr:cNvPr id="486" name="直線コネクタ 485"/>
        <xdr:cNvCxnSpPr/>
      </xdr:nvCxnSpPr>
      <xdr:spPr>
        <a:xfrm flipV="1">
          <a:off x="0" y="9323070"/>
          <a:ext cx="0" cy="1230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163847</xdr:rowOff>
    </xdr:from>
    <xdr:ext cx="469744" cy="259045"/>
    <xdr:sp macro="" textlink="">
      <xdr:nvSpPr>
        <xdr:cNvPr id="487" name="【保健センター・保健所】&#10;一人当たり面積最小値テキスト"/>
        <xdr:cNvSpPr txBox="1"/>
      </xdr:nvSpPr>
      <xdr:spPr>
        <a:xfrm>
          <a:off x="0" y="1055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0.008</a:t>
          </a:r>
          <a:endParaRPr kumimoji="1" lang="ja-JP" altLang="en-US" sz="1000" b="1">
            <a:latin typeface="ＭＳ Ｐゴシック"/>
          </a:endParaRPr>
        </a:p>
      </xdr:txBody>
    </xdr:sp>
    <xdr:clientData/>
  </xdr:oneCellAnchor>
  <xdr:twoCellAnchor>
    <xdr:from>
      <xdr:col>32</xdr:col>
      <xdr:colOff>98425</xdr:colOff>
      <xdr:row>62</xdr:row>
      <xdr:rowOff>160020</xdr:rowOff>
    </xdr:from>
    <xdr:to>
      <xdr:col>32</xdr:col>
      <xdr:colOff>276225</xdr:colOff>
      <xdr:row>62</xdr:row>
      <xdr:rowOff>160020</xdr:rowOff>
    </xdr:to>
    <xdr:cxnSp macro="">
      <xdr:nvCxnSpPr>
        <xdr:cNvPr id="488" name="直線コネクタ 487"/>
        <xdr:cNvCxnSpPr/>
      </xdr:nvCxnSpPr>
      <xdr:spPr>
        <a:xfrm>
          <a:off x="0" y="10553700"/>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49547</xdr:rowOff>
    </xdr:from>
    <xdr:ext cx="469744" cy="259045"/>
    <xdr:sp macro="" textlink="">
      <xdr:nvSpPr>
        <xdr:cNvPr id="489" name="【保健センター・保健所】&#10;一人当たり面積最大値テキスト"/>
        <xdr:cNvSpPr txBox="1"/>
      </xdr:nvSpPr>
      <xdr:spPr>
        <a:xfrm>
          <a:off x="0" y="9102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0.063</a:t>
          </a:r>
          <a:endParaRPr kumimoji="1" lang="ja-JP" altLang="en-US" sz="1000" b="1">
            <a:latin typeface="ＭＳ Ｐゴシック"/>
          </a:endParaRPr>
        </a:p>
      </xdr:txBody>
    </xdr:sp>
    <xdr:clientData/>
  </xdr:oneCellAnchor>
  <xdr:twoCellAnchor>
    <xdr:from>
      <xdr:col>32</xdr:col>
      <xdr:colOff>98425</xdr:colOff>
      <xdr:row>55</xdr:row>
      <xdr:rowOff>102870</xdr:rowOff>
    </xdr:from>
    <xdr:to>
      <xdr:col>32</xdr:col>
      <xdr:colOff>276225</xdr:colOff>
      <xdr:row>55</xdr:row>
      <xdr:rowOff>102870</xdr:rowOff>
    </xdr:to>
    <xdr:cxnSp macro="">
      <xdr:nvCxnSpPr>
        <xdr:cNvPr id="490" name="直線コネクタ 489"/>
        <xdr:cNvCxnSpPr/>
      </xdr:nvCxnSpPr>
      <xdr:spPr>
        <a:xfrm>
          <a:off x="0" y="9323070"/>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87647</xdr:rowOff>
    </xdr:from>
    <xdr:ext cx="469744" cy="259045"/>
    <xdr:sp macro="" textlink="">
      <xdr:nvSpPr>
        <xdr:cNvPr id="491" name="【保健センター・保健所】&#10;一人当たり面積平均値テキスト"/>
        <xdr:cNvSpPr txBox="1"/>
      </xdr:nvSpPr>
      <xdr:spPr>
        <a:xfrm>
          <a:off x="0" y="101460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0.023</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109220</xdr:rowOff>
    </xdr:from>
    <xdr:to>
      <xdr:col>32</xdr:col>
      <xdr:colOff>238125</xdr:colOff>
      <xdr:row>61</xdr:row>
      <xdr:rowOff>39370</xdr:rowOff>
    </xdr:to>
    <xdr:sp macro="" textlink="">
      <xdr:nvSpPr>
        <xdr:cNvPr id="492" name="フローチャート : 判断 491"/>
        <xdr:cNvSpPr/>
      </xdr:nvSpPr>
      <xdr:spPr>
        <a:xfrm>
          <a:off x="0" y="10167620"/>
          <a:ext cx="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29210</xdr:rowOff>
    </xdr:from>
    <xdr:to>
      <xdr:col>31</xdr:col>
      <xdr:colOff>85725</xdr:colOff>
      <xdr:row>59</xdr:row>
      <xdr:rowOff>130810</xdr:rowOff>
    </xdr:to>
    <xdr:sp macro="" textlink="">
      <xdr:nvSpPr>
        <xdr:cNvPr id="493" name="フローチャート : 判断 492"/>
        <xdr:cNvSpPr/>
      </xdr:nvSpPr>
      <xdr:spPr>
        <a:xfrm>
          <a:off x="0" y="9919970"/>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57</xdr:row>
      <xdr:rowOff>147337</xdr:rowOff>
    </xdr:from>
    <xdr:ext cx="469744" cy="259045"/>
    <xdr:sp macro="" textlink="">
      <xdr:nvSpPr>
        <xdr:cNvPr id="494" name="n_1aveValue【保健センター・保健所】&#10;一人当たり面積"/>
        <xdr:cNvSpPr txBox="1"/>
      </xdr:nvSpPr>
      <xdr:spPr>
        <a:xfrm>
          <a:off x="0" y="9702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0.034</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495" name="テキスト ボックス 494"/>
        <xdr:cNvSpPr txBox="1"/>
      </xdr:nvSpPr>
      <xdr:spPr>
        <a:xfrm>
          <a:off x="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96" name="テキスト ボックス 495"/>
        <xdr:cNvSpPr txBox="1"/>
      </xdr:nvSpPr>
      <xdr:spPr>
        <a:xfrm>
          <a:off x="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97" name="テキスト ボックス 496"/>
        <xdr:cNvSpPr txBox="1"/>
      </xdr:nvSpPr>
      <xdr:spPr>
        <a:xfrm>
          <a:off x="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98" name="テキスト ボックス 497"/>
        <xdr:cNvSpPr txBox="1"/>
      </xdr:nvSpPr>
      <xdr:spPr>
        <a:xfrm>
          <a:off x="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99" name="テキスト ボックス 498"/>
        <xdr:cNvSpPr txBox="1"/>
      </xdr:nvSpPr>
      <xdr:spPr>
        <a:xfrm>
          <a:off x="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59</xdr:row>
      <xdr:rowOff>120650</xdr:rowOff>
    </xdr:from>
    <xdr:to>
      <xdr:col>31</xdr:col>
      <xdr:colOff>85725</xdr:colOff>
      <xdr:row>60</xdr:row>
      <xdr:rowOff>50800</xdr:rowOff>
    </xdr:to>
    <xdr:sp macro="" textlink="">
      <xdr:nvSpPr>
        <xdr:cNvPr id="500" name="円/楕円 499"/>
        <xdr:cNvSpPr/>
      </xdr:nvSpPr>
      <xdr:spPr>
        <a:xfrm>
          <a:off x="0" y="10011410"/>
          <a:ext cx="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60</xdr:row>
      <xdr:rowOff>41927</xdr:rowOff>
    </xdr:from>
    <xdr:ext cx="469744" cy="259045"/>
    <xdr:sp macro="" textlink="">
      <xdr:nvSpPr>
        <xdr:cNvPr id="501" name="n_1mainValue【保健センター・保健所】&#10;一人当たり面積"/>
        <xdr:cNvSpPr txBox="1"/>
      </xdr:nvSpPr>
      <xdr:spPr>
        <a:xfrm>
          <a:off x="0" y="10100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0.030</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502" name="正方形/長方形 501"/>
        <xdr:cNvSpPr/>
      </xdr:nvSpPr>
      <xdr:spPr>
        <a:xfrm>
          <a:off x="0" y="11551920"/>
          <a:ext cx="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503" name="正方形/長方形 502"/>
        <xdr:cNvSpPr/>
      </xdr:nvSpPr>
      <xdr:spPr>
        <a:xfrm>
          <a:off x="0" y="12197080"/>
          <a:ext cx="0" cy="24638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504" name="正方形/長方形 503"/>
        <xdr:cNvSpPr/>
      </xdr:nvSpPr>
      <xdr:spPr>
        <a:xfrm>
          <a:off x="0" y="12396470"/>
          <a:ext cx="0" cy="24638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505" name="正方形/長方形 504"/>
        <xdr:cNvSpPr/>
      </xdr:nvSpPr>
      <xdr:spPr>
        <a:xfrm>
          <a:off x="0" y="12197080"/>
          <a:ext cx="0" cy="24638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506" name="正方形/長方形 505"/>
        <xdr:cNvSpPr/>
      </xdr:nvSpPr>
      <xdr:spPr>
        <a:xfrm>
          <a:off x="0" y="12396470"/>
          <a:ext cx="0" cy="24638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507" name="正方形/長方形 506"/>
        <xdr:cNvSpPr/>
      </xdr:nvSpPr>
      <xdr:spPr>
        <a:xfrm>
          <a:off x="0" y="12197080"/>
          <a:ext cx="0" cy="24638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08" name="正方形/長方形 507"/>
        <xdr:cNvSpPr/>
      </xdr:nvSpPr>
      <xdr:spPr>
        <a:xfrm>
          <a:off x="0" y="12396470"/>
          <a:ext cx="0" cy="24638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09" name="正方形/長方形 508"/>
        <xdr:cNvSpPr/>
      </xdr:nvSpPr>
      <xdr:spPr>
        <a:xfrm>
          <a:off x="0" y="12668250"/>
          <a:ext cx="0" cy="223647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510" name="テキスト ボックス 509"/>
        <xdr:cNvSpPr txBox="1"/>
      </xdr:nvSpPr>
      <xdr:spPr>
        <a:xfrm>
          <a:off x="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511" name="直線コネクタ 510"/>
        <xdr:cNvCxnSpPr/>
      </xdr:nvCxnSpPr>
      <xdr:spPr>
        <a:xfrm>
          <a:off x="0" y="1490472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168729</xdr:rowOff>
    </xdr:from>
    <xdr:to>
      <xdr:col>24</xdr:col>
      <xdr:colOff>644525</xdr:colOff>
      <xdr:row>86</xdr:row>
      <xdr:rowOff>168729</xdr:rowOff>
    </xdr:to>
    <xdr:cxnSp macro="">
      <xdr:nvCxnSpPr>
        <xdr:cNvPr id="512" name="直線コネクタ 511"/>
        <xdr:cNvCxnSpPr/>
      </xdr:nvCxnSpPr>
      <xdr:spPr>
        <a:xfrm>
          <a:off x="0" y="14585769"/>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86</xdr:row>
      <xdr:rowOff>26506</xdr:rowOff>
    </xdr:from>
    <xdr:ext cx="338939" cy="259045"/>
    <xdr:sp macro="" textlink="">
      <xdr:nvSpPr>
        <xdr:cNvPr id="513" name="テキスト ボックス 512"/>
        <xdr:cNvSpPr txBox="1"/>
      </xdr:nvSpPr>
      <xdr:spPr>
        <a:xfrm>
          <a:off x="0" y="1444354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514" name="直線コネクタ 513"/>
        <xdr:cNvCxnSpPr/>
      </xdr:nvCxnSpPr>
      <xdr:spPr>
        <a:xfrm>
          <a:off x="0" y="14263007"/>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515" name="テキスト ボックス 514"/>
        <xdr:cNvSpPr txBox="1"/>
      </xdr:nvSpPr>
      <xdr:spPr>
        <a:xfrm>
          <a:off x="0"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516" name="直線コネクタ 515"/>
        <xdr:cNvCxnSpPr/>
      </xdr:nvCxnSpPr>
      <xdr:spPr>
        <a:xfrm>
          <a:off x="0" y="13944056"/>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517" name="テキスト ボックス 516"/>
        <xdr:cNvSpPr txBox="1"/>
      </xdr:nvSpPr>
      <xdr:spPr>
        <a:xfrm>
          <a:off x="0"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518" name="直線コネクタ 517"/>
        <xdr:cNvCxnSpPr/>
      </xdr:nvCxnSpPr>
      <xdr:spPr>
        <a:xfrm>
          <a:off x="0" y="13625104"/>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519" name="テキスト ボックス 518"/>
        <xdr:cNvSpPr txBox="1"/>
      </xdr:nvSpPr>
      <xdr:spPr>
        <a:xfrm>
          <a:off x="0"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520" name="直線コネクタ 519"/>
        <xdr:cNvCxnSpPr/>
      </xdr:nvCxnSpPr>
      <xdr:spPr>
        <a:xfrm>
          <a:off x="0" y="13306153"/>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521" name="テキスト ボックス 520"/>
        <xdr:cNvSpPr txBox="1"/>
      </xdr:nvSpPr>
      <xdr:spPr>
        <a:xfrm>
          <a:off x="0"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522" name="直線コネクタ 521"/>
        <xdr:cNvCxnSpPr/>
      </xdr:nvCxnSpPr>
      <xdr:spPr>
        <a:xfrm>
          <a:off x="0" y="12987201"/>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108148</xdr:rowOff>
    </xdr:from>
    <xdr:ext cx="467179" cy="259045"/>
    <xdr:sp macro="" textlink="">
      <xdr:nvSpPr>
        <xdr:cNvPr id="523" name="テキスト ボックス 522"/>
        <xdr:cNvSpPr txBox="1"/>
      </xdr:nvSpPr>
      <xdr:spPr>
        <a:xfrm>
          <a:off x="0"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24" name="直線コネクタ 523"/>
        <xdr:cNvCxnSpPr/>
      </xdr:nvCxnSpPr>
      <xdr:spPr>
        <a:xfrm>
          <a:off x="0" y="1266825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525" name="テキスト ボックス 524"/>
        <xdr:cNvSpPr txBox="1"/>
      </xdr:nvSpPr>
      <xdr:spPr>
        <a:xfrm>
          <a:off x="0"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526" name="【消防施設】&#10;有形固定資産減価償却率グラフ枠"/>
        <xdr:cNvSpPr/>
      </xdr:nvSpPr>
      <xdr:spPr>
        <a:xfrm>
          <a:off x="0" y="12668250"/>
          <a:ext cx="0" cy="223647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168729</xdr:rowOff>
    </xdr:from>
    <xdr:to>
      <xdr:col>23</xdr:col>
      <xdr:colOff>516889</xdr:colOff>
      <xdr:row>86</xdr:row>
      <xdr:rowOff>21771</xdr:rowOff>
    </xdr:to>
    <xdr:cxnSp macro="">
      <xdr:nvCxnSpPr>
        <xdr:cNvPr id="527" name="直線コネクタ 526"/>
        <xdr:cNvCxnSpPr/>
      </xdr:nvCxnSpPr>
      <xdr:spPr>
        <a:xfrm flipV="1">
          <a:off x="0" y="13077009"/>
          <a:ext cx="0" cy="1361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25598</xdr:rowOff>
    </xdr:from>
    <xdr:ext cx="340478" cy="259045"/>
    <xdr:sp macro="" textlink="">
      <xdr:nvSpPr>
        <xdr:cNvPr id="528" name="【消防施設】&#10;有形固定資産減価償却率最小値テキスト"/>
        <xdr:cNvSpPr txBox="1"/>
      </xdr:nvSpPr>
      <xdr:spPr>
        <a:xfrm>
          <a:off x="0" y="1444263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a:t>
          </a:r>
          <a:endParaRPr kumimoji="1" lang="ja-JP" altLang="en-US" sz="1000" b="1">
            <a:latin typeface="ＭＳ Ｐゴシック"/>
          </a:endParaRPr>
        </a:p>
      </xdr:txBody>
    </xdr:sp>
    <xdr:clientData/>
  </xdr:oneCellAnchor>
  <xdr:twoCellAnchor>
    <xdr:from>
      <xdr:col>23</xdr:col>
      <xdr:colOff>428625</xdr:colOff>
      <xdr:row>86</xdr:row>
      <xdr:rowOff>21771</xdr:rowOff>
    </xdr:from>
    <xdr:to>
      <xdr:col>23</xdr:col>
      <xdr:colOff>606425</xdr:colOff>
      <xdr:row>86</xdr:row>
      <xdr:rowOff>21771</xdr:rowOff>
    </xdr:to>
    <xdr:cxnSp macro="">
      <xdr:nvCxnSpPr>
        <xdr:cNvPr id="529" name="直線コネクタ 528"/>
        <xdr:cNvCxnSpPr/>
      </xdr:nvCxnSpPr>
      <xdr:spPr>
        <a:xfrm>
          <a:off x="0" y="14438811"/>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115406</xdr:rowOff>
    </xdr:from>
    <xdr:ext cx="405111" cy="259045"/>
    <xdr:sp macro="" textlink="">
      <xdr:nvSpPr>
        <xdr:cNvPr id="530" name="【消防施設】&#10;有形固定資産減価償却率最大値テキスト"/>
        <xdr:cNvSpPr txBox="1"/>
      </xdr:nvSpPr>
      <xdr:spPr>
        <a:xfrm>
          <a:off x="0" y="12856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94.5</a:t>
          </a:r>
          <a:endParaRPr kumimoji="1" lang="ja-JP" altLang="en-US" sz="1000" b="1">
            <a:latin typeface="ＭＳ Ｐゴシック"/>
          </a:endParaRPr>
        </a:p>
      </xdr:txBody>
    </xdr:sp>
    <xdr:clientData/>
  </xdr:oneCellAnchor>
  <xdr:twoCellAnchor>
    <xdr:from>
      <xdr:col>23</xdr:col>
      <xdr:colOff>428625</xdr:colOff>
      <xdr:row>77</xdr:row>
      <xdr:rowOff>168729</xdr:rowOff>
    </xdr:from>
    <xdr:to>
      <xdr:col>23</xdr:col>
      <xdr:colOff>606425</xdr:colOff>
      <xdr:row>77</xdr:row>
      <xdr:rowOff>168729</xdr:rowOff>
    </xdr:to>
    <xdr:cxnSp macro="">
      <xdr:nvCxnSpPr>
        <xdr:cNvPr id="531" name="直線コネクタ 530"/>
        <xdr:cNvCxnSpPr/>
      </xdr:nvCxnSpPr>
      <xdr:spPr>
        <a:xfrm>
          <a:off x="0" y="13077009"/>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80</xdr:row>
      <xdr:rowOff>151872</xdr:rowOff>
    </xdr:from>
    <xdr:ext cx="405111" cy="259045"/>
    <xdr:sp macro="" textlink="">
      <xdr:nvSpPr>
        <xdr:cNvPr id="532" name="【消防施設】&#10;有形固定資産減価償却率平均値テキスト"/>
        <xdr:cNvSpPr txBox="1"/>
      </xdr:nvSpPr>
      <xdr:spPr>
        <a:xfrm>
          <a:off x="0" y="135630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59.6</a:t>
          </a:r>
          <a:endParaRPr kumimoji="1" lang="ja-JP" altLang="en-US" sz="1000" b="1">
            <a:solidFill>
              <a:srgbClr val="000080"/>
            </a:solidFill>
            <a:latin typeface="ＭＳ Ｐゴシック"/>
          </a:endParaRPr>
        </a:p>
      </xdr:txBody>
    </xdr:sp>
    <xdr:clientData/>
  </xdr:oneCellAnchor>
  <xdr:twoCellAnchor>
    <xdr:from>
      <xdr:col>23</xdr:col>
      <xdr:colOff>466725</xdr:colOff>
      <xdr:row>81</xdr:row>
      <xdr:rowOff>1995</xdr:rowOff>
    </xdr:from>
    <xdr:to>
      <xdr:col>23</xdr:col>
      <xdr:colOff>568325</xdr:colOff>
      <xdr:row>81</xdr:row>
      <xdr:rowOff>103595</xdr:rowOff>
    </xdr:to>
    <xdr:sp macro="" textlink="">
      <xdr:nvSpPr>
        <xdr:cNvPr id="533" name="フローチャート : 判断 532"/>
        <xdr:cNvSpPr/>
      </xdr:nvSpPr>
      <xdr:spPr>
        <a:xfrm>
          <a:off x="0" y="13580835"/>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81</xdr:row>
      <xdr:rowOff>83638</xdr:rowOff>
    </xdr:from>
    <xdr:to>
      <xdr:col>22</xdr:col>
      <xdr:colOff>415925</xdr:colOff>
      <xdr:row>82</xdr:row>
      <xdr:rowOff>13788</xdr:rowOff>
    </xdr:to>
    <xdr:sp macro="" textlink="">
      <xdr:nvSpPr>
        <xdr:cNvPr id="534" name="フローチャート : 判断 533"/>
        <xdr:cNvSpPr/>
      </xdr:nvSpPr>
      <xdr:spPr>
        <a:xfrm>
          <a:off x="0" y="13662478"/>
          <a:ext cx="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82</xdr:row>
      <xdr:rowOff>4915</xdr:rowOff>
    </xdr:from>
    <xdr:ext cx="405111" cy="259045"/>
    <xdr:sp macro="" textlink="">
      <xdr:nvSpPr>
        <xdr:cNvPr id="535" name="n_1aveValue【消防施設】&#10;有形固定資産減価償却率"/>
        <xdr:cNvSpPr txBox="1"/>
      </xdr:nvSpPr>
      <xdr:spPr>
        <a:xfrm>
          <a:off x="0" y="13751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536" name="テキスト ボックス 535"/>
        <xdr:cNvSpPr txBox="1"/>
      </xdr:nvSpPr>
      <xdr:spPr>
        <a:xfrm>
          <a:off x="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37" name="テキスト ボックス 536"/>
        <xdr:cNvSpPr txBox="1"/>
      </xdr:nvSpPr>
      <xdr:spPr>
        <a:xfrm>
          <a:off x="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38" name="テキスト ボックス 537"/>
        <xdr:cNvSpPr txBox="1"/>
      </xdr:nvSpPr>
      <xdr:spPr>
        <a:xfrm>
          <a:off x="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39" name="テキスト ボックス 538"/>
        <xdr:cNvSpPr txBox="1"/>
      </xdr:nvSpPr>
      <xdr:spPr>
        <a:xfrm>
          <a:off x="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40" name="テキスト ボックス 539"/>
        <xdr:cNvSpPr txBox="1"/>
      </xdr:nvSpPr>
      <xdr:spPr>
        <a:xfrm>
          <a:off x="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80</xdr:row>
      <xdr:rowOff>150586</xdr:rowOff>
    </xdr:from>
    <xdr:to>
      <xdr:col>22</xdr:col>
      <xdr:colOff>415925</xdr:colOff>
      <xdr:row>81</xdr:row>
      <xdr:rowOff>80736</xdr:rowOff>
    </xdr:to>
    <xdr:sp macro="" textlink="">
      <xdr:nvSpPr>
        <xdr:cNvPr id="541" name="円/楕円 540"/>
        <xdr:cNvSpPr/>
      </xdr:nvSpPr>
      <xdr:spPr>
        <a:xfrm>
          <a:off x="0" y="13561786"/>
          <a:ext cx="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79</xdr:row>
      <xdr:rowOff>97263</xdr:rowOff>
    </xdr:from>
    <xdr:ext cx="405111" cy="259045"/>
    <xdr:sp macro="" textlink="">
      <xdr:nvSpPr>
        <xdr:cNvPr id="542" name="n_1mainValue【消防施設】&#10;有形固定資産減価償却率"/>
        <xdr:cNvSpPr txBox="1"/>
      </xdr:nvSpPr>
      <xdr:spPr>
        <a:xfrm>
          <a:off x="0" y="13340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61.0</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43" name="正方形/長方形 542"/>
        <xdr:cNvSpPr/>
      </xdr:nvSpPr>
      <xdr:spPr>
        <a:xfrm>
          <a:off x="0" y="11551920"/>
          <a:ext cx="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44" name="正方形/長方形 543"/>
        <xdr:cNvSpPr/>
      </xdr:nvSpPr>
      <xdr:spPr>
        <a:xfrm>
          <a:off x="0" y="12197080"/>
          <a:ext cx="0" cy="24638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45" name="正方形/長方形 544"/>
        <xdr:cNvSpPr/>
      </xdr:nvSpPr>
      <xdr:spPr>
        <a:xfrm>
          <a:off x="0" y="12396470"/>
          <a:ext cx="0" cy="24638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46" name="正方形/長方形 545"/>
        <xdr:cNvSpPr/>
      </xdr:nvSpPr>
      <xdr:spPr>
        <a:xfrm>
          <a:off x="0" y="12197080"/>
          <a:ext cx="0" cy="24638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47" name="正方形/長方形 546"/>
        <xdr:cNvSpPr/>
      </xdr:nvSpPr>
      <xdr:spPr>
        <a:xfrm>
          <a:off x="0" y="12396470"/>
          <a:ext cx="0" cy="24638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48" name="正方形/長方形 547"/>
        <xdr:cNvSpPr/>
      </xdr:nvSpPr>
      <xdr:spPr>
        <a:xfrm>
          <a:off x="0" y="12197080"/>
          <a:ext cx="0" cy="24638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49" name="正方形/長方形 548"/>
        <xdr:cNvSpPr/>
      </xdr:nvSpPr>
      <xdr:spPr>
        <a:xfrm>
          <a:off x="0" y="12396470"/>
          <a:ext cx="0" cy="24638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0.043</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50" name="正方形/長方形 549"/>
        <xdr:cNvSpPr/>
      </xdr:nvSpPr>
      <xdr:spPr>
        <a:xfrm>
          <a:off x="0" y="12668250"/>
          <a:ext cx="0" cy="223647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51" name="テキスト ボックス 550"/>
        <xdr:cNvSpPr txBox="1"/>
      </xdr:nvSpPr>
      <xdr:spPr>
        <a:xfrm>
          <a:off x="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52" name="直線コネクタ 551"/>
        <xdr:cNvCxnSpPr/>
      </xdr:nvCxnSpPr>
      <xdr:spPr>
        <a:xfrm>
          <a:off x="0" y="1490472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114300</xdr:rowOff>
    </xdr:from>
    <xdr:to>
      <xdr:col>33</xdr:col>
      <xdr:colOff>314325</xdr:colOff>
      <xdr:row>86</xdr:row>
      <xdr:rowOff>114300</xdr:rowOff>
    </xdr:to>
    <xdr:cxnSp macro="">
      <xdr:nvCxnSpPr>
        <xdr:cNvPr id="553" name="直線コネクタ 552"/>
        <xdr:cNvCxnSpPr/>
      </xdr:nvCxnSpPr>
      <xdr:spPr>
        <a:xfrm>
          <a:off x="0" y="1453134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554" name="テキスト ボックス 553"/>
        <xdr:cNvSpPr txBox="1"/>
      </xdr:nvSpPr>
      <xdr:spPr>
        <a:xfrm>
          <a:off x="0"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555" name="直線コネクタ 554"/>
        <xdr:cNvCxnSpPr/>
      </xdr:nvCxnSpPr>
      <xdr:spPr>
        <a:xfrm>
          <a:off x="0" y="1415796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556" name="テキスト ボックス 555"/>
        <xdr:cNvSpPr txBox="1"/>
      </xdr:nvSpPr>
      <xdr:spPr>
        <a:xfrm>
          <a:off x="0"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557" name="直線コネクタ 556"/>
        <xdr:cNvCxnSpPr/>
      </xdr:nvCxnSpPr>
      <xdr:spPr>
        <a:xfrm>
          <a:off x="0" y="1378458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558" name="テキスト ボックス 557"/>
        <xdr:cNvSpPr txBox="1"/>
      </xdr:nvSpPr>
      <xdr:spPr>
        <a:xfrm>
          <a:off x="0"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559" name="直線コネクタ 558"/>
        <xdr:cNvCxnSpPr/>
      </xdr:nvCxnSpPr>
      <xdr:spPr>
        <a:xfrm>
          <a:off x="0" y="134112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560" name="テキスト ボックス 559"/>
        <xdr:cNvSpPr txBox="1"/>
      </xdr:nvSpPr>
      <xdr:spPr>
        <a:xfrm>
          <a:off x="0"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561" name="直線コネクタ 560"/>
        <xdr:cNvCxnSpPr/>
      </xdr:nvCxnSpPr>
      <xdr:spPr>
        <a:xfrm>
          <a:off x="0" y="1304163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562" name="テキスト ボックス 561"/>
        <xdr:cNvSpPr txBox="1"/>
      </xdr:nvSpPr>
      <xdr:spPr>
        <a:xfrm>
          <a:off x="0"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63" name="直線コネクタ 562"/>
        <xdr:cNvCxnSpPr/>
      </xdr:nvCxnSpPr>
      <xdr:spPr>
        <a:xfrm>
          <a:off x="0" y="1266825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64" name="テキスト ボックス 563"/>
        <xdr:cNvSpPr txBox="1"/>
      </xdr:nvSpPr>
      <xdr:spPr>
        <a:xfrm>
          <a:off x="0"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65" name="【消防施設】&#10;一人当たり面積グラフ枠"/>
        <xdr:cNvSpPr/>
      </xdr:nvSpPr>
      <xdr:spPr>
        <a:xfrm>
          <a:off x="0" y="12668250"/>
          <a:ext cx="0" cy="223647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38100</xdr:rowOff>
    </xdr:from>
    <xdr:to>
      <xdr:col>32</xdr:col>
      <xdr:colOff>186689</xdr:colOff>
      <xdr:row>86</xdr:row>
      <xdr:rowOff>12700</xdr:rowOff>
    </xdr:to>
    <xdr:cxnSp macro="">
      <xdr:nvCxnSpPr>
        <xdr:cNvPr id="566" name="直線コネクタ 565"/>
        <xdr:cNvCxnSpPr/>
      </xdr:nvCxnSpPr>
      <xdr:spPr>
        <a:xfrm flipV="1">
          <a:off x="0" y="13114020"/>
          <a:ext cx="0" cy="1315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16527</xdr:rowOff>
    </xdr:from>
    <xdr:ext cx="469744" cy="259045"/>
    <xdr:sp macro="" textlink="">
      <xdr:nvSpPr>
        <xdr:cNvPr id="567" name="【消防施設】&#10;一人当たり面積最小値テキスト"/>
        <xdr:cNvSpPr txBox="1"/>
      </xdr:nvSpPr>
      <xdr:spPr>
        <a:xfrm>
          <a:off x="0" y="1443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0.008</a:t>
          </a:r>
          <a:endParaRPr kumimoji="1" lang="ja-JP" altLang="en-US" sz="1000" b="1">
            <a:latin typeface="ＭＳ Ｐゴシック"/>
          </a:endParaRPr>
        </a:p>
      </xdr:txBody>
    </xdr:sp>
    <xdr:clientData/>
  </xdr:oneCellAnchor>
  <xdr:twoCellAnchor>
    <xdr:from>
      <xdr:col>32</xdr:col>
      <xdr:colOff>98425</xdr:colOff>
      <xdr:row>86</xdr:row>
      <xdr:rowOff>12700</xdr:rowOff>
    </xdr:from>
    <xdr:to>
      <xdr:col>32</xdr:col>
      <xdr:colOff>276225</xdr:colOff>
      <xdr:row>86</xdr:row>
      <xdr:rowOff>12700</xdr:rowOff>
    </xdr:to>
    <xdr:cxnSp macro="">
      <xdr:nvCxnSpPr>
        <xdr:cNvPr id="568" name="直線コネクタ 567"/>
        <xdr:cNvCxnSpPr/>
      </xdr:nvCxnSpPr>
      <xdr:spPr>
        <a:xfrm>
          <a:off x="0" y="14429740"/>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156227</xdr:rowOff>
    </xdr:from>
    <xdr:ext cx="469744" cy="259045"/>
    <xdr:sp macro="" textlink="">
      <xdr:nvSpPr>
        <xdr:cNvPr id="569" name="【消防施設】&#10;一人当たり面積最大値テキスト"/>
        <xdr:cNvSpPr txBox="1"/>
      </xdr:nvSpPr>
      <xdr:spPr>
        <a:xfrm>
          <a:off x="0" y="12896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0.114</a:t>
          </a:r>
          <a:endParaRPr kumimoji="1" lang="ja-JP" altLang="en-US" sz="1000" b="1">
            <a:latin typeface="ＭＳ Ｐゴシック"/>
          </a:endParaRPr>
        </a:p>
      </xdr:txBody>
    </xdr:sp>
    <xdr:clientData/>
  </xdr:oneCellAnchor>
  <xdr:twoCellAnchor>
    <xdr:from>
      <xdr:col>32</xdr:col>
      <xdr:colOff>98425</xdr:colOff>
      <xdr:row>78</xdr:row>
      <xdr:rowOff>38100</xdr:rowOff>
    </xdr:from>
    <xdr:to>
      <xdr:col>32</xdr:col>
      <xdr:colOff>276225</xdr:colOff>
      <xdr:row>78</xdr:row>
      <xdr:rowOff>38100</xdr:rowOff>
    </xdr:to>
    <xdr:cxnSp macro="">
      <xdr:nvCxnSpPr>
        <xdr:cNvPr id="570" name="直線コネクタ 569"/>
        <xdr:cNvCxnSpPr/>
      </xdr:nvCxnSpPr>
      <xdr:spPr>
        <a:xfrm>
          <a:off x="0" y="13114020"/>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54627</xdr:rowOff>
    </xdr:from>
    <xdr:ext cx="469744" cy="259045"/>
    <xdr:sp macro="" textlink="">
      <xdr:nvSpPr>
        <xdr:cNvPr id="571" name="【消防施設】&#10;一人当たり面積平均値テキスト"/>
        <xdr:cNvSpPr txBox="1"/>
      </xdr:nvSpPr>
      <xdr:spPr>
        <a:xfrm>
          <a:off x="0" y="13801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0.053</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76200</xdr:rowOff>
    </xdr:from>
    <xdr:to>
      <xdr:col>32</xdr:col>
      <xdr:colOff>238125</xdr:colOff>
      <xdr:row>83</xdr:row>
      <xdr:rowOff>6350</xdr:rowOff>
    </xdr:to>
    <xdr:sp macro="" textlink="">
      <xdr:nvSpPr>
        <xdr:cNvPr id="572" name="フローチャート : 判断 571"/>
        <xdr:cNvSpPr/>
      </xdr:nvSpPr>
      <xdr:spPr>
        <a:xfrm>
          <a:off x="0" y="13822680"/>
          <a:ext cx="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83</xdr:row>
      <xdr:rowOff>19050</xdr:rowOff>
    </xdr:from>
    <xdr:to>
      <xdr:col>31</xdr:col>
      <xdr:colOff>85725</xdr:colOff>
      <xdr:row>83</xdr:row>
      <xdr:rowOff>120650</xdr:rowOff>
    </xdr:to>
    <xdr:sp macro="" textlink="">
      <xdr:nvSpPr>
        <xdr:cNvPr id="573" name="フローチャート : 判断 572"/>
        <xdr:cNvSpPr/>
      </xdr:nvSpPr>
      <xdr:spPr>
        <a:xfrm>
          <a:off x="0" y="13933170"/>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81</xdr:row>
      <xdr:rowOff>137177</xdr:rowOff>
    </xdr:from>
    <xdr:ext cx="469744" cy="259045"/>
    <xdr:sp macro="" textlink="">
      <xdr:nvSpPr>
        <xdr:cNvPr id="574" name="n_1aveValue【消防施設】&#10;一人当たり面積"/>
        <xdr:cNvSpPr txBox="1"/>
      </xdr:nvSpPr>
      <xdr:spPr>
        <a:xfrm>
          <a:off x="0" y="13716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0.044</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575" name="テキスト ボックス 574"/>
        <xdr:cNvSpPr txBox="1"/>
      </xdr:nvSpPr>
      <xdr:spPr>
        <a:xfrm>
          <a:off x="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76" name="テキスト ボックス 575"/>
        <xdr:cNvSpPr txBox="1"/>
      </xdr:nvSpPr>
      <xdr:spPr>
        <a:xfrm>
          <a:off x="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77" name="テキスト ボックス 576"/>
        <xdr:cNvSpPr txBox="1"/>
      </xdr:nvSpPr>
      <xdr:spPr>
        <a:xfrm>
          <a:off x="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78" name="テキスト ボックス 577"/>
        <xdr:cNvSpPr txBox="1"/>
      </xdr:nvSpPr>
      <xdr:spPr>
        <a:xfrm>
          <a:off x="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79" name="テキスト ボックス 578"/>
        <xdr:cNvSpPr txBox="1"/>
      </xdr:nvSpPr>
      <xdr:spPr>
        <a:xfrm>
          <a:off x="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83</xdr:row>
      <xdr:rowOff>95250</xdr:rowOff>
    </xdr:from>
    <xdr:to>
      <xdr:col>31</xdr:col>
      <xdr:colOff>85725</xdr:colOff>
      <xdr:row>84</xdr:row>
      <xdr:rowOff>25400</xdr:rowOff>
    </xdr:to>
    <xdr:sp macro="" textlink="">
      <xdr:nvSpPr>
        <xdr:cNvPr id="580" name="円/楕円 579"/>
        <xdr:cNvSpPr/>
      </xdr:nvSpPr>
      <xdr:spPr>
        <a:xfrm>
          <a:off x="0" y="14009370"/>
          <a:ext cx="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84</xdr:row>
      <xdr:rowOff>16527</xdr:rowOff>
    </xdr:from>
    <xdr:ext cx="469744" cy="259045"/>
    <xdr:sp macro="" textlink="">
      <xdr:nvSpPr>
        <xdr:cNvPr id="581" name="n_1mainValue【消防施設】&#10;一人当たり面積"/>
        <xdr:cNvSpPr txBox="1"/>
      </xdr:nvSpPr>
      <xdr:spPr>
        <a:xfrm>
          <a:off x="0" y="14098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0.038</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82" name="正方形/長方形 581"/>
        <xdr:cNvSpPr/>
      </xdr:nvSpPr>
      <xdr:spPr>
        <a:xfrm>
          <a:off x="0" y="15274290"/>
          <a:ext cx="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83" name="正方形/長方形 582"/>
        <xdr:cNvSpPr/>
      </xdr:nvSpPr>
      <xdr:spPr>
        <a:xfrm>
          <a:off x="0" y="15923260"/>
          <a:ext cx="0" cy="24638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84" name="正方形/長方形 583"/>
        <xdr:cNvSpPr/>
      </xdr:nvSpPr>
      <xdr:spPr>
        <a:xfrm>
          <a:off x="0" y="16118840"/>
          <a:ext cx="0" cy="25019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85" name="正方形/長方形 584"/>
        <xdr:cNvSpPr/>
      </xdr:nvSpPr>
      <xdr:spPr>
        <a:xfrm>
          <a:off x="0" y="15923260"/>
          <a:ext cx="0" cy="24638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86" name="正方形/長方形 585"/>
        <xdr:cNvSpPr/>
      </xdr:nvSpPr>
      <xdr:spPr>
        <a:xfrm>
          <a:off x="0" y="16118840"/>
          <a:ext cx="0" cy="25019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87" name="正方形/長方形 586"/>
        <xdr:cNvSpPr/>
      </xdr:nvSpPr>
      <xdr:spPr>
        <a:xfrm>
          <a:off x="0" y="15923260"/>
          <a:ext cx="0" cy="24638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88" name="正方形/長方形 587"/>
        <xdr:cNvSpPr/>
      </xdr:nvSpPr>
      <xdr:spPr>
        <a:xfrm>
          <a:off x="0" y="16118840"/>
          <a:ext cx="0" cy="25019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53.3</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89" name="正方形/長方形 588"/>
        <xdr:cNvSpPr/>
      </xdr:nvSpPr>
      <xdr:spPr>
        <a:xfrm>
          <a:off x="0" y="16394430"/>
          <a:ext cx="0" cy="223266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90" name="テキスト ボックス 589"/>
        <xdr:cNvSpPr txBox="1"/>
      </xdr:nvSpPr>
      <xdr:spPr>
        <a:xfrm>
          <a:off x="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91" name="直線コネクタ 590"/>
        <xdr:cNvCxnSpPr/>
      </xdr:nvCxnSpPr>
      <xdr:spPr>
        <a:xfrm>
          <a:off x="0" y="1862709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109</xdr:row>
      <xdr:rowOff>35379</xdr:rowOff>
    </xdr:from>
    <xdr:to>
      <xdr:col>24</xdr:col>
      <xdr:colOff>644525</xdr:colOff>
      <xdr:row>109</xdr:row>
      <xdr:rowOff>35379</xdr:rowOff>
    </xdr:to>
    <xdr:cxnSp macro="">
      <xdr:nvCxnSpPr>
        <xdr:cNvPr id="592" name="直線コネクタ 591"/>
        <xdr:cNvCxnSpPr/>
      </xdr:nvCxnSpPr>
      <xdr:spPr>
        <a:xfrm>
          <a:off x="0" y="18308139"/>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64606</xdr:rowOff>
    </xdr:from>
    <xdr:ext cx="338939" cy="259045"/>
    <xdr:sp macro="" textlink="">
      <xdr:nvSpPr>
        <xdr:cNvPr id="593" name="テキスト ボックス 592"/>
        <xdr:cNvSpPr txBox="1"/>
      </xdr:nvSpPr>
      <xdr:spPr>
        <a:xfrm>
          <a:off x="0" y="1816972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594" name="直線コネクタ 593"/>
        <xdr:cNvCxnSpPr/>
      </xdr:nvCxnSpPr>
      <xdr:spPr>
        <a:xfrm>
          <a:off x="0" y="17989187"/>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595" name="テキスト ボックス 594"/>
        <xdr:cNvSpPr txBox="1"/>
      </xdr:nvSpPr>
      <xdr:spPr>
        <a:xfrm>
          <a:off x="0"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596" name="直線コネクタ 595"/>
        <xdr:cNvCxnSpPr/>
      </xdr:nvCxnSpPr>
      <xdr:spPr>
        <a:xfrm>
          <a:off x="0" y="17670236"/>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597" name="テキスト ボックス 596"/>
        <xdr:cNvSpPr txBox="1"/>
      </xdr:nvSpPr>
      <xdr:spPr>
        <a:xfrm>
          <a:off x="0"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598" name="直線コネクタ 597"/>
        <xdr:cNvCxnSpPr/>
      </xdr:nvCxnSpPr>
      <xdr:spPr>
        <a:xfrm>
          <a:off x="0" y="17351284"/>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599" name="テキスト ボックス 598"/>
        <xdr:cNvSpPr txBox="1"/>
      </xdr:nvSpPr>
      <xdr:spPr>
        <a:xfrm>
          <a:off x="0"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600" name="直線コネクタ 599"/>
        <xdr:cNvCxnSpPr/>
      </xdr:nvCxnSpPr>
      <xdr:spPr>
        <a:xfrm>
          <a:off x="0" y="17032333"/>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601" name="テキスト ボックス 600"/>
        <xdr:cNvSpPr txBox="1"/>
      </xdr:nvSpPr>
      <xdr:spPr>
        <a:xfrm>
          <a:off x="0"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602" name="直線コネクタ 601"/>
        <xdr:cNvCxnSpPr/>
      </xdr:nvCxnSpPr>
      <xdr:spPr>
        <a:xfrm>
          <a:off x="0" y="16713381"/>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98</xdr:row>
      <xdr:rowOff>146248</xdr:rowOff>
    </xdr:from>
    <xdr:ext cx="467179" cy="259045"/>
    <xdr:sp macro="" textlink="">
      <xdr:nvSpPr>
        <xdr:cNvPr id="603" name="テキスト ボックス 602"/>
        <xdr:cNvSpPr txBox="1"/>
      </xdr:nvSpPr>
      <xdr:spPr>
        <a:xfrm>
          <a:off x="0"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604" name="直線コネクタ 603"/>
        <xdr:cNvCxnSpPr/>
      </xdr:nvCxnSpPr>
      <xdr:spPr>
        <a:xfrm>
          <a:off x="0" y="1639443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605" name="テキスト ボックス 604"/>
        <xdr:cNvSpPr txBox="1"/>
      </xdr:nvSpPr>
      <xdr:spPr>
        <a:xfrm>
          <a:off x="0"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606" name="【庁舎】&#10;有形固定資産減価償却率グラフ枠"/>
        <xdr:cNvSpPr/>
      </xdr:nvSpPr>
      <xdr:spPr>
        <a:xfrm>
          <a:off x="0" y="16394430"/>
          <a:ext cx="0" cy="223266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90895</xdr:rowOff>
    </xdr:from>
    <xdr:to>
      <xdr:col>23</xdr:col>
      <xdr:colOff>516889</xdr:colOff>
      <xdr:row>108</xdr:row>
      <xdr:rowOff>81099</xdr:rowOff>
    </xdr:to>
    <xdr:cxnSp macro="">
      <xdr:nvCxnSpPr>
        <xdr:cNvPr id="607" name="直線コネクタ 606"/>
        <xdr:cNvCxnSpPr/>
      </xdr:nvCxnSpPr>
      <xdr:spPr>
        <a:xfrm flipV="1">
          <a:off x="0" y="16854895"/>
          <a:ext cx="0" cy="1331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84926</xdr:rowOff>
    </xdr:from>
    <xdr:ext cx="340478" cy="259045"/>
    <xdr:sp macro="" textlink="">
      <xdr:nvSpPr>
        <xdr:cNvPr id="608" name="【庁舎】&#10;有形固定資産減価償却率最小値テキスト"/>
        <xdr:cNvSpPr txBox="1"/>
      </xdr:nvSpPr>
      <xdr:spPr>
        <a:xfrm>
          <a:off x="0" y="1819004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a:t>
          </a:r>
          <a:endParaRPr kumimoji="1" lang="ja-JP" altLang="en-US" sz="1000" b="1">
            <a:latin typeface="ＭＳ Ｐゴシック"/>
          </a:endParaRPr>
        </a:p>
      </xdr:txBody>
    </xdr:sp>
    <xdr:clientData/>
  </xdr:oneCellAnchor>
  <xdr:twoCellAnchor>
    <xdr:from>
      <xdr:col>23</xdr:col>
      <xdr:colOff>428625</xdr:colOff>
      <xdr:row>108</xdr:row>
      <xdr:rowOff>81099</xdr:rowOff>
    </xdr:from>
    <xdr:to>
      <xdr:col>23</xdr:col>
      <xdr:colOff>606425</xdr:colOff>
      <xdr:row>108</xdr:row>
      <xdr:rowOff>81099</xdr:rowOff>
    </xdr:to>
    <xdr:cxnSp macro="">
      <xdr:nvCxnSpPr>
        <xdr:cNvPr id="609" name="直線コネクタ 608"/>
        <xdr:cNvCxnSpPr/>
      </xdr:nvCxnSpPr>
      <xdr:spPr>
        <a:xfrm>
          <a:off x="0" y="18186219"/>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37572</xdr:rowOff>
    </xdr:from>
    <xdr:ext cx="405111" cy="259045"/>
    <xdr:sp macro="" textlink="">
      <xdr:nvSpPr>
        <xdr:cNvPr id="610" name="【庁舎】&#10;有形固定資産減価償却率最大値テキスト"/>
        <xdr:cNvSpPr txBox="1"/>
      </xdr:nvSpPr>
      <xdr:spPr>
        <a:xfrm>
          <a:off x="0" y="16633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91.1</a:t>
          </a:r>
          <a:endParaRPr kumimoji="1" lang="ja-JP" altLang="en-US" sz="1000" b="1">
            <a:latin typeface="ＭＳ Ｐゴシック"/>
          </a:endParaRPr>
        </a:p>
      </xdr:txBody>
    </xdr:sp>
    <xdr:clientData/>
  </xdr:oneCellAnchor>
  <xdr:twoCellAnchor>
    <xdr:from>
      <xdr:col>23</xdr:col>
      <xdr:colOff>428625</xdr:colOff>
      <xdr:row>100</xdr:row>
      <xdr:rowOff>90895</xdr:rowOff>
    </xdr:from>
    <xdr:to>
      <xdr:col>23</xdr:col>
      <xdr:colOff>606425</xdr:colOff>
      <xdr:row>100</xdr:row>
      <xdr:rowOff>90895</xdr:rowOff>
    </xdr:to>
    <xdr:cxnSp macro="">
      <xdr:nvCxnSpPr>
        <xdr:cNvPr id="611" name="直線コネクタ 610"/>
        <xdr:cNvCxnSpPr/>
      </xdr:nvCxnSpPr>
      <xdr:spPr>
        <a:xfrm>
          <a:off x="0" y="16854895"/>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85470</xdr:rowOff>
    </xdr:from>
    <xdr:ext cx="405111" cy="259045"/>
    <xdr:sp macro="" textlink="">
      <xdr:nvSpPr>
        <xdr:cNvPr id="612" name="【庁舎】&#10;有形固定資産減価償却率平均値テキスト"/>
        <xdr:cNvSpPr txBox="1"/>
      </xdr:nvSpPr>
      <xdr:spPr>
        <a:xfrm>
          <a:off x="0" y="173523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107043</xdr:rowOff>
    </xdr:from>
    <xdr:to>
      <xdr:col>23</xdr:col>
      <xdr:colOff>568325</xdr:colOff>
      <xdr:row>104</xdr:row>
      <xdr:rowOff>37193</xdr:rowOff>
    </xdr:to>
    <xdr:sp macro="" textlink="">
      <xdr:nvSpPr>
        <xdr:cNvPr id="613" name="フローチャート : 判断 612"/>
        <xdr:cNvSpPr/>
      </xdr:nvSpPr>
      <xdr:spPr>
        <a:xfrm>
          <a:off x="0" y="17373963"/>
          <a:ext cx="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103</xdr:row>
      <xdr:rowOff>18869</xdr:rowOff>
    </xdr:from>
    <xdr:to>
      <xdr:col>22</xdr:col>
      <xdr:colOff>415925</xdr:colOff>
      <xdr:row>103</xdr:row>
      <xdr:rowOff>120469</xdr:rowOff>
    </xdr:to>
    <xdr:sp macro="" textlink="">
      <xdr:nvSpPr>
        <xdr:cNvPr id="614" name="フローチャート : 判断 613"/>
        <xdr:cNvSpPr/>
      </xdr:nvSpPr>
      <xdr:spPr>
        <a:xfrm>
          <a:off x="0" y="17285789"/>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103</xdr:row>
      <xdr:rowOff>111596</xdr:rowOff>
    </xdr:from>
    <xdr:ext cx="405111" cy="259045"/>
    <xdr:sp macro="" textlink="">
      <xdr:nvSpPr>
        <xdr:cNvPr id="615" name="n_1aveValue【庁舎】&#10;有形固定資産減価償却率"/>
        <xdr:cNvSpPr txBox="1"/>
      </xdr:nvSpPr>
      <xdr:spPr>
        <a:xfrm>
          <a:off x="0" y="17378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60.9</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616" name="テキスト ボックス 615"/>
        <xdr:cNvSpPr txBox="1"/>
      </xdr:nvSpPr>
      <xdr:spPr>
        <a:xfrm>
          <a:off x="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617" name="テキスト ボックス 616"/>
        <xdr:cNvSpPr txBox="1"/>
      </xdr:nvSpPr>
      <xdr:spPr>
        <a:xfrm>
          <a:off x="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618" name="テキスト ボックス 617"/>
        <xdr:cNvSpPr txBox="1"/>
      </xdr:nvSpPr>
      <xdr:spPr>
        <a:xfrm>
          <a:off x="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619" name="テキスト ボックス 618"/>
        <xdr:cNvSpPr txBox="1"/>
      </xdr:nvSpPr>
      <xdr:spPr>
        <a:xfrm>
          <a:off x="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620" name="テキスト ボックス 619"/>
        <xdr:cNvSpPr txBox="1"/>
      </xdr:nvSpPr>
      <xdr:spPr>
        <a:xfrm>
          <a:off x="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102</xdr:row>
      <xdr:rowOff>85816</xdr:rowOff>
    </xdr:from>
    <xdr:to>
      <xdr:col>22</xdr:col>
      <xdr:colOff>415925</xdr:colOff>
      <xdr:row>103</xdr:row>
      <xdr:rowOff>15966</xdr:rowOff>
    </xdr:to>
    <xdr:sp macro="" textlink="">
      <xdr:nvSpPr>
        <xdr:cNvPr id="621" name="円/楕円 620"/>
        <xdr:cNvSpPr/>
      </xdr:nvSpPr>
      <xdr:spPr>
        <a:xfrm>
          <a:off x="0" y="17185096"/>
          <a:ext cx="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101</xdr:row>
      <xdr:rowOff>32493</xdr:rowOff>
    </xdr:from>
    <xdr:ext cx="405111" cy="259045"/>
    <xdr:sp macro="" textlink="">
      <xdr:nvSpPr>
        <xdr:cNvPr id="622" name="n_1mainValue【庁舎】&#10;有形固定資産減価償却率"/>
        <xdr:cNvSpPr txBox="1"/>
      </xdr:nvSpPr>
      <xdr:spPr>
        <a:xfrm>
          <a:off x="0" y="16964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67.3</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23" name="正方形/長方形 622"/>
        <xdr:cNvSpPr/>
      </xdr:nvSpPr>
      <xdr:spPr>
        <a:xfrm>
          <a:off x="0" y="15274290"/>
          <a:ext cx="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24" name="正方形/長方形 623"/>
        <xdr:cNvSpPr/>
      </xdr:nvSpPr>
      <xdr:spPr>
        <a:xfrm>
          <a:off x="0" y="15923260"/>
          <a:ext cx="0" cy="24638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25" name="正方形/長方形 624"/>
        <xdr:cNvSpPr/>
      </xdr:nvSpPr>
      <xdr:spPr>
        <a:xfrm>
          <a:off x="0" y="16118840"/>
          <a:ext cx="0" cy="25019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26" name="正方形/長方形 625"/>
        <xdr:cNvSpPr/>
      </xdr:nvSpPr>
      <xdr:spPr>
        <a:xfrm>
          <a:off x="0" y="15923260"/>
          <a:ext cx="0" cy="24638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27" name="正方形/長方形 626"/>
        <xdr:cNvSpPr/>
      </xdr:nvSpPr>
      <xdr:spPr>
        <a:xfrm>
          <a:off x="0" y="16118840"/>
          <a:ext cx="0" cy="25019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28" name="正方形/長方形 627"/>
        <xdr:cNvSpPr/>
      </xdr:nvSpPr>
      <xdr:spPr>
        <a:xfrm>
          <a:off x="0" y="15923260"/>
          <a:ext cx="0" cy="24638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29" name="正方形/長方形 628"/>
        <xdr:cNvSpPr/>
      </xdr:nvSpPr>
      <xdr:spPr>
        <a:xfrm>
          <a:off x="0" y="16118840"/>
          <a:ext cx="0" cy="25019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0.135</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30" name="正方形/長方形 629"/>
        <xdr:cNvSpPr/>
      </xdr:nvSpPr>
      <xdr:spPr>
        <a:xfrm>
          <a:off x="0" y="16394430"/>
          <a:ext cx="0" cy="223266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31" name="テキスト ボックス 630"/>
        <xdr:cNvSpPr txBox="1"/>
      </xdr:nvSpPr>
      <xdr:spPr>
        <a:xfrm>
          <a:off x="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32" name="直線コネクタ 631"/>
        <xdr:cNvCxnSpPr/>
      </xdr:nvCxnSpPr>
      <xdr:spPr>
        <a:xfrm>
          <a:off x="0" y="1862709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633" name="直線コネクタ 632"/>
        <xdr:cNvCxnSpPr/>
      </xdr:nvCxnSpPr>
      <xdr:spPr>
        <a:xfrm>
          <a:off x="0" y="1825752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634" name="テキスト ボックス 633"/>
        <xdr:cNvSpPr txBox="1"/>
      </xdr:nvSpPr>
      <xdr:spPr>
        <a:xfrm>
          <a:off x="0"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635" name="直線コネクタ 634"/>
        <xdr:cNvCxnSpPr/>
      </xdr:nvCxnSpPr>
      <xdr:spPr>
        <a:xfrm>
          <a:off x="0" y="1788414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636" name="テキスト ボックス 635"/>
        <xdr:cNvSpPr txBox="1"/>
      </xdr:nvSpPr>
      <xdr:spPr>
        <a:xfrm>
          <a:off x="0"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637" name="直線コネクタ 636"/>
        <xdr:cNvCxnSpPr/>
      </xdr:nvCxnSpPr>
      <xdr:spPr>
        <a:xfrm>
          <a:off x="0" y="1751076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638" name="テキスト ボックス 637"/>
        <xdr:cNvSpPr txBox="1"/>
      </xdr:nvSpPr>
      <xdr:spPr>
        <a:xfrm>
          <a:off x="0"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639" name="直線コネクタ 638"/>
        <xdr:cNvCxnSpPr/>
      </xdr:nvCxnSpPr>
      <xdr:spPr>
        <a:xfrm>
          <a:off x="0" y="1713738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640" name="テキスト ボックス 639"/>
        <xdr:cNvSpPr txBox="1"/>
      </xdr:nvSpPr>
      <xdr:spPr>
        <a:xfrm>
          <a:off x="0"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641" name="直線コネクタ 640"/>
        <xdr:cNvCxnSpPr/>
      </xdr:nvCxnSpPr>
      <xdr:spPr>
        <a:xfrm>
          <a:off x="0" y="16764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642" name="テキスト ボックス 641"/>
        <xdr:cNvSpPr txBox="1"/>
      </xdr:nvSpPr>
      <xdr:spPr>
        <a:xfrm>
          <a:off x="0"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43" name="直線コネクタ 642"/>
        <xdr:cNvCxnSpPr/>
      </xdr:nvCxnSpPr>
      <xdr:spPr>
        <a:xfrm>
          <a:off x="0" y="1639443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44" name="テキスト ボックス 643"/>
        <xdr:cNvSpPr txBox="1"/>
      </xdr:nvSpPr>
      <xdr:spPr>
        <a:xfrm>
          <a:off x="0"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45" name="【庁舎】&#10;一人当たり面積グラフ枠"/>
        <xdr:cNvSpPr/>
      </xdr:nvSpPr>
      <xdr:spPr>
        <a:xfrm>
          <a:off x="0" y="16394430"/>
          <a:ext cx="0" cy="223266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167639</xdr:rowOff>
    </xdr:from>
    <xdr:to>
      <xdr:col>32</xdr:col>
      <xdr:colOff>186689</xdr:colOff>
      <xdr:row>108</xdr:row>
      <xdr:rowOff>30480</xdr:rowOff>
    </xdr:to>
    <xdr:cxnSp macro="">
      <xdr:nvCxnSpPr>
        <xdr:cNvPr id="646" name="直線コネクタ 645"/>
        <xdr:cNvCxnSpPr/>
      </xdr:nvCxnSpPr>
      <xdr:spPr>
        <a:xfrm flipV="1">
          <a:off x="0" y="16763999"/>
          <a:ext cx="0" cy="1371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34307</xdr:rowOff>
    </xdr:from>
    <xdr:ext cx="469744" cy="259045"/>
    <xdr:sp macro="" textlink="">
      <xdr:nvSpPr>
        <xdr:cNvPr id="647" name="【庁舎】&#10;一人当たり面積最小値テキスト"/>
        <xdr:cNvSpPr txBox="1"/>
      </xdr:nvSpPr>
      <xdr:spPr>
        <a:xfrm>
          <a:off x="0" y="1813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0.032</a:t>
          </a:r>
          <a:endParaRPr kumimoji="1" lang="ja-JP" altLang="en-US" sz="1000" b="1">
            <a:latin typeface="ＭＳ Ｐゴシック"/>
          </a:endParaRPr>
        </a:p>
      </xdr:txBody>
    </xdr:sp>
    <xdr:clientData/>
  </xdr:oneCellAnchor>
  <xdr:twoCellAnchor>
    <xdr:from>
      <xdr:col>32</xdr:col>
      <xdr:colOff>98425</xdr:colOff>
      <xdr:row>108</xdr:row>
      <xdr:rowOff>30480</xdr:rowOff>
    </xdr:from>
    <xdr:to>
      <xdr:col>32</xdr:col>
      <xdr:colOff>276225</xdr:colOff>
      <xdr:row>108</xdr:row>
      <xdr:rowOff>30480</xdr:rowOff>
    </xdr:to>
    <xdr:cxnSp macro="">
      <xdr:nvCxnSpPr>
        <xdr:cNvPr id="648" name="直線コネクタ 647"/>
        <xdr:cNvCxnSpPr/>
      </xdr:nvCxnSpPr>
      <xdr:spPr>
        <a:xfrm>
          <a:off x="0" y="18135600"/>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114316</xdr:rowOff>
    </xdr:from>
    <xdr:ext cx="469744" cy="259045"/>
    <xdr:sp macro="" textlink="">
      <xdr:nvSpPr>
        <xdr:cNvPr id="649" name="【庁舎】&#10;一人当たり面積最大値テキスト"/>
        <xdr:cNvSpPr txBox="1"/>
      </xdr:nvSpPr>
      <xdr:spPr>
        <a:xfrm>
          <a:off x="0" y="16543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0.401</a:t>
          </a:r>
          <a:endParaRPr kumimoji="1" lang="ja-JP" altLang="en-US" sz="1000" b="1">
            <a:latin typeface="ＭＳ Ｐゴシック"/>
          </a:endParaRPr>
        </a:p>
      </xdr:txBody>
    </xdr:sp>
    <xdr:clientData/>
  </xdr:oneCellAnchor>
  <xdr:twoCellAnchor>
    <xdr:from>
      <xdr:col>32</xdr:col>
      <xdr:colOff>98425</xdr:colOff>
      <xdr:row>99</xdr:row>
      <xdr:rowOff>167639</xdr:rowOff>
    </xdr:from>
    <xdr:to>
      <xdr:col>32</xdr:col>
      <xdr:colOff>276225</xdr:colOff>
      <xdr:row>99</xdr:row>
      <xdr:rowOff>167639</xdr:rowOff>
    </xdr:to>
    <xdr:cxnSp macro="">
      <xdr:nvCxnSpPr>
        <xdr:cNvPr id="650" name="直線コネクタ 649"/>
        <xdr:cNvCxnSpPr/>
      </xdr:nvCxnSpPr>
      <xdr:spPr>
        <a:xfrm>
          <a:off x="0" y="16763999"/>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72407</xdr:rowOff>
    </xdr:from>
    <xdr:ext cx="469744" cy="259045"/>
    <xdr:sp macro="" textlink="">
      <xdr:nvSpPr>
        <xdr:cNvPr id="651" name="【庁舎】&#10;一人当たり面積平均値テキスト"/>
        <xdr:cNvSpPr txBox="1"/>
      </xdr:nvSpPr>
      <xdr:spPr>
        <a:xfrm>
          <a:off x="0" y="175069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0.182</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93980</xdr:rowOff>
    </xdr:from>
    <xdr:to>
      <xdr:col>32</xdr:col>
      <xdr:colOff>238125</xdr:colOff>
      <xdr:row>105</xdr:row>
      <xdr:rowOff>24130</xdr:rowOff>
    </xdr:to>
    <xdr:sp macro="" textlink="">
      <xdr:nvSpPr>
        <xdr:cNvPr id="652" name="フローチャート : 判断 651"/>
        <xdr:cNvSpPr/>
      </xdr:nvSpPr>
      <xdr:spPr>
        <a:xfrm>
          <a:off x="0" y="17528540"/>
          <a:ext cx="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154939</xdr:rowOff>
    </xdr:from>
    <xdr:to>
      <xdr:col>31</xdr:col>
      <xdr:colOff>85725</xdr:colOff>
      <xdr:row>105</xdr:row>
      <xdr:rowOff>85089</xdr:rowOff>
    </xdr:to>
    <xdr:sp macro="" textlink="">
      <xdr:nvSpPr>
        <xdr:cNvPr id="653" name="フローチャート : 判断 652"/>
        <xdr:cNvSpPr/>
      </xdr:nvSpPr>
      <xdr:spPr>
        <a:xfrm>
          <a:off x="0" y="17589499"/>
          <a:ext cx="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103</xdr:row>
      <xdr:rowOff>101616</xdr:rowOff>
    </xdr:from>
    <xdr:ext cx="469744" cy="259045"/>
    <xdr:sp macro="" textlink="">
      <xdr:nvSpPr>
        <xdr:cNvPr id="654" name="n_1aveValue【庁舎】&#10;一人当たり面積"/>
        <xdr:cNvSpPr txBox="1"/>
      </xdr:nvSpPr>
      <xdr:spPr>
        <a:xfrm>
          <a:off x="0" y="17368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0.166</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655" name="テキスト ボックス 654"/>
        <xdr:cNvSpPr txBox="1"/>
      </xdr:nvSpPr>
      <xdr:spPr>
        <a:xfrm>
          <a:off x="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56" name="テキスト ボックス 655"/>
        <xdr:cNvSpPr txBox="1"/>
      </xdr:nvSpPr>
      <xdr:spPr>
        <a:xfrm>
          <a:off x="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57" name="テキスト ボックス 656"/>
        <xdr:cNvSpPr txBox="1"/>
      </xdr:nvSpPr>
      <xdr:spPr>
        <a:xfrm>
          <a:off x="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58" name="テキスト ボックス 657"/>
        <xdr:cNvSpPr txBox="1"/>
      </xdr:nvSpPr>
      <xdr:spPr>
        <a:xfrm>
          <a:off x="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59" name="テキスト ボックス 658"/>
        <xdr:cNvSpPr txBox="1"/>
      </xdr:nvSpPr>
      <xdr:spPr>
        <a:xfrm>
          <a:off x="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105</xdr:row>
      <xdr:rowOff>154939</xdr:rowOff>
    </xdr:from>
    <xdr:to>
      <xdr:col>31</xdr:col>
      <xdr:colOff>85725</xdr:colOff>
      <xdr:row>106</xdr:row>
      <xdr:rowOff>85089</xdr:rowOff>
    </xdr:to>
    <xdr:sp macro="" textlink="">
      <xdr:nvSpPr>
        <xdr:cNvPr id="660" name="円/楕円 659"/>
        <xdr:cNvSpPr/>
      </xdr:nvSpPr>
      <xdr:spPr>
        <a:xfrm>
          <a:off x="0" y="17757139"/>
          <a:ext cx="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106</xdr:row>
      <xdr:rowOff>76216</xdr:rowOff>
    </xdr:from>
    <xdr:ext cx="469744" cy="259045"/>
    <xdr:sp macro="" textlink="">
      <xdr:nvSpPr>
        <xdr:cNvPr id="661" name="n_1mainValue【庁舎】&#10;一人当たり面積"/>
        <xdr:cNvSpPr txBox="1"/>
      </xdr:nvSpPr>
      <xdr:spPr>
        <a:xfrm>
          <a:off x="0" y="17846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0.121</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62" name="正方形/長方形 661"/>
        <xdr:cNvSpPr/>
      </xdr:nvSpPr>
      <xdr:spPr>
        <a:xfrm>
          <a:off x="0" y="19000470"/>
          <a:ext cx="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63" name="正方形/長方形 662"/>
        <xdr:cNvSpPr/>
      </xdr:nvSpPr>
      <xdr:spPr>
        <a:xfrm>
          <a:off x="0" y="19063970"/>
          <a:ext cx="0" cy="24638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64" name="テキスト ボックス 663"/>
        <xdr:cNvSpPr txBox="1"/>
      </xdr:nvSpPr>
      <xdr:spPr>
        <a:xfrm>
          <a:off x="0" y="19310350"/>
          <a:ext cx="0" cy="145542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latin typeface="+mn-lt"/>
              <a:ea typeface="+mn-ea"/>
              <a:cs typeface="+mn-cs"/>
            </a:rPr>
            <a:t>　本市の公共施設は、全体的には減価償却率が類似団体や国、県平均に比べて低い数値となっている。これは、本市は</a:t>
          </a:r>
          <a:r>
            <a:rPr kumimoji="1" lang="en-US" altLang="ja-JP" sz="1100">
              <a:solidFill>
                <a:schemeClr val="dk1"/>
              </a:solidFill>
              <a:latin typeface="+mn-lt"/>
              <a:ea typeface="+mn-ea"/>
              <a:cs typeface="+mn-cs"/>
            </a:rPr>
            <a:t>1970</a:t>
          </a:r>
          <a:r>
            <a:rPr kumimoji="1" lang="ja-JP" altLang="ja-JP" sz="1100">
              <a:solidFill>
                <a:schemeClr val="dk1"/>
              </a:solidFill>
              <a:latin typeface="+mn-lt"/>
              <a:ea typeface="+mn-ea"/>
              <a:cs typeface="+mn-cs"/>
            </a:rPr>
            <a:t>年代以降今なお続く人口急増に伴い、特に</a:t>
          </a:r>
          <a:r>
            <a:rPr kumimoji="1" lang="en-US" altLang="ja-JP" sz="1100">
              <a:solidFill>
                <a:schemeClr val="dk1"/>
              </a:solidFill>
              <a:latin typeface="+mn-lt"/>
              <a:ea typeface="+mn-ea"/>
              <a:cs typeface="+mn-cs"/>
            </a:rPr>
            <a:t>1980</a:t>
          </a:r>
          <a:r>
            <a:rPr kumimoji="1" lang="ja-JP" altLang="ja-JP" sz="1100">
              <a:solidFill>
                <a:schemeClr val="dk1"/>
              </a:solidFill>
              <a:latin typeface="+mn-lt"/>
              <a:ea typeface="+mn-ea"/>
              <a:cs typeface="+mn-cs"/>
            </a:rPr>
            <a:t>年代後半以降、施設需要に応じて体育施設、図書館、文化施設等一定規模の施設建設を進めてきたためである。これらの施設についても、短期間に大量に整備されていることから、インフラ施設と同様に、更新や大規模修繕の時期が同時期に到来することから、長寿命化などにより、財政負担の平準化を図る必要がある。</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庁舎については、類似団体や国、県平均に比べて有形固定資産減価償却率が高い数値となっている。庁舎は、築</a:t>
          </a:r>
          <a:r>
            <a:rPr kumimoji="1" lang="en-US" altLang="ja-JP" sz="1100">
              <a:solidFill>
                <a:schemeClr val="dk1"/>
              </a:solidFill>
              <a:latin typeface="+mn-lt"/>
              <a:ea typeface="+mn-ea"/>
              <a:cs typeface="+mn-cs"/>
            </a:rPr>
            <a:t>50</a:t>
          </a:r>
          <a:r>
            <a:rPr kumimoji="1" lang="ja-JP" altLang="ja-JP" sz="1100">
              <a:solidFill>
                <a:schemeClr val="dk1"/>
              </a:solidFill>
              <a:latin typeface="+mn-lt"/>
              <a:ea typeface="+mn-ea"/>
              <a:cs typeface="+mn-cs"/>
            </a:rPr>
            <a:t>年が経過しており、再整備に向けて現在再整備構想や基本計画を立てるなどの準備を進めている。市役所職員だけでなく、市民を交えて具体化に向けた検討を進めていく予定である。　消防施設については、平成３０年４月から消防が広域化したため、相互に連携を図り協議する必要がある。（平成３０年１月時点　固定資産台帳整備中）</a:t>
          </a:r>
          <a:endParaRPr lang="ja-JP" altLang="ja-JP" sz="1100">
            <a:solidFill>
              <a:schemeClr val="dk1"/>
            </a:solidFill>
            <a:latin typeface="+mn-lt"/>
            <a:ea typeface="+mn-ea"/>
            <a:cs typeface="+mn-cs"/>
          </a:endParaRPr>
        </a:p>
        <a:p>
          <a:endParaRPr kumimoji="1" lang="en-US" altLang="ja-JP" sz="1300">
            <a:latin typeface="ＭＳ Ｐゴシック"/>
          </a:endParaRPr>
        </a:p>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愛知県長久手市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56,448
55,557
21.55
20,689,180
19,723,182
440,524
11,124,309
9,552,339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0.94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口増加による市民税の増加や、土地区画整理事業や民間開発に伴う宅地整備等による固定資産税の増加等により基準財政収入額は堅調に伸びています。また、人口増加等により、基準財政需要額も伸びていますが、基準財政収入額の伸びが上回っており、土地区画整理事業等の宅地整備が収束する間はこの傾向が続くものと見込まれます。</a:t>
          </a:r>
          <a:endParaRPr kumimoji="1" lang="en-US" altLang="ja-JP"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44</xdr:row>
      <xdr:rowOff>165100</xdr:rowOff>
    </xdr:from>
    <xdr:to>
      <xdr:col>8</xdr:col>
      <xdr:colOff>355600</xdr:colOff>
      <xdr:row>44</xdr:row>
      <xdr:rowOff>165100</xdr:rowOff>
    </xdr:to>
    <xdr:cxnSp macro="">
      <xdr:nvCxnSpPr>
        <xdr:cNvPr id="50" name="直線コネクタ 49"/>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2" name="直線コネクタ 51"/>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4" name="直線コネクタ 53"/>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6" name="直線コネクタ 55"/>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115570</xdr:rowOff>
    </xdr:from>
    <xdr:to>
      <xdr:col>7</xdr:col>
      <xdr:colOff>152400</xdr:colOff>
      <xdr:row>45</xdr:row>
      <xdr:rowOff>41910</xdr:rowOff>
    </xdr:to>
    <xdr:cxnSp macro="">
      <xdr:nvCxnSpPr>
        <xdr:cNvPr id="61" name="直線コネクタ 60"/>
        <xdr:cNvCxnSpPr/>
      </xdr:nvCxnSpPr>
      <xdr:spPr>
        <a:xfrm flipV="1">
          <a:off x="4953000" y="6116320"/>
          <a:ext cx="0" cy="16408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13987</xdr:rowOff>
    </xdr:from>
    <xdr:ext cx="762000" cy="259045"/>
    <xdr:sp macro="" textlink="">
      <xdr:nvSpPr>
        <xdr:cNvPr id="62" name="財政力最小値テキスト"/>
        <xdr:cNvSpPr txBox="1"/>
      </xdr:nvSpPr>
      <xdr:spPr>
        <a:xfrm>
          <a:off x="5041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0.38</a:t>
          </a:r>
          <a:endParaRPr kumimoji="1" lang="ja-JP" altLang="en-US" sz="1000" b="1">
            <a:latin typeface="ＭＳ Ｐゴシック"/>
          </a:endParaRPr>
        </a:p>
      </xdr:txBody>
    </xdr:sp>
    <xdr:clientData/>
  </xdr:oneCellAnchor>
  <xdr:twoCellAnchor>
    <xdr:from>
      <xdr:col>7</xdr:col>
      <xdr:colOff>63500</xdr:colOff>
      <xdr:row>45</xdr:row>
      <xdr:rowOff>41910</xdr:rowOff>
    </xdr:from>
    <xdr:to>
      <xdr:col>7</xdr:col>
      <xdr:colOff>241300</xdr:colOff>
      <xdr:row>45</xdr:row>
      <xdr:rowOff>41910</xdr:rowOff>
    </xdr:to>
    <xdr:cxnSp macro="">
      <xdr:nvCxnSpPr>
        <xdr:cNvPr id="63" name="直線コネクタ 62"/>
        <xdr:cNvCxnSpPr/>
      </xdr:nvCxnSpPr>
      <xdr:spPr>
        <a:xfrm>
          <a:off x="4864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30497</xdr:rowOff>
    </xdr:from>
    <xdr:ext cx="762000" cy="259045"/>
    <xdr:sp macro="" textlink="">
      <xdr:nvSpPr>
        <xdr:cNvPr id="64" name="財政力最大値テキスト"/>
        <xdr:cNvSpPr txBox="1"/>
      </xdr:nvSpPr>
      <xdr:spPr>
        <a:xfrm>
          <a:off x="5041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a:t>
          </a:r>
          <a:endParaRPr kumimoji="1" lang="ja-JP" altLang="en-US" sz="1000" b="1">
            <a:latin typeface="ＭＳ Ｐゴシック"/>
          </a:endParaRPr>
        </a:p>
      </xdr:txBody>
    </xdr:sp>
    <xdr:clientData/>
  </xdr:oneCellAnchor>
  <xdr:twoCellAnchor>
    <xdr:from>
      <xdr:col>7</xdr:col>
      <xdr:colOff>63500</xdr:colOff>
      <xdr:row>35</xdr:row>
      <xdr:rowOff>115570</xdr:rowOff>
    </xdr:from>
    <xdr:to>
      <xdr:col>7</xdr:col>
      <xdr:colOff>241300</xdr:colOff>
      <xdr:row>35</xdr:row>
      <xdr:rowOff>115570</xdr:rowOff>
    </xdr:to>
    <xdr:cxnSp macro="">
      <xdr:nvCxnSpPr>
        <xdr:cNvPr id="65" name="直線コネクタ 64"/>
        <xdr:cNvCxnSpPr/>
      </xdr:nvCxnSpPr>
      <xdr:spPr>
        <a:xfrm>
          <a:off x="4864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35</xdr:row>
      <xdr:rowOff>115570</xdr:rowOff>
    </xdr:from>
    <xdr:to>
      <xdr:col>7</xdr:col>
      <xdr:colOff>152400</xdr:colOff>
      <xdr:row>35</xdr:row>
      <xdr:rowOff>163830</xdr:rowOff>
    </xdr:to>
    <xdr:cxnSp macro="">
      <xdr:nvCxnSpPr>
        <xdr:cNvPr id="66" name="直線コネクタ 65"/>
        <xdr:cNvCxnSpPr/>
      </xdr:nvCxnSpPr>
      <xdr:spPr>
        <a:xfrm flipV="1">
          <a:off x="4114800" y="611632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17</xdr:rowOff>
    </xdr:from>
    <xdr:ext cx="762000" cy="259045"/>
    <xdr:sp macro="" textlink="">
      <xdr:nvSpPr>
        <xdr:cNvPr id="67" name="財政力平均値テキスト"/>
        <xdr:cNvSpPr txBox="1"/>
      </xdr:nvSpPr>
      <xdr:spPr>
        <a:xfrm>
          <a:off x="5041900" y="6858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0.72</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27940</xdr:rowOff>
    </xdr:from>
    <xdr:to>
      <xdr:col>7</xdr:col>
      <xdr:colOff>203200</xdr:colOff>
      <xdr:row>40</xdr:row>
      <xdr:rowOff>129540</xdr:rowOff>
    </xdr:to>
    <xdr:sp macro="" textlink="">
      <xdr:nvSpPr>
        <xdr:cNvPr id="68" name="フローチャート : 判断 67"/>
        <xdr:cNvSpPr/>
      </xdr:nvSpPr>
      <xdr:spPr>
        <a:xfrm>
          <a:off x="49022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35</xdr:row>
      <xdr:rowOff>163830</xdr:rowOff>
    </xdr:from>
    <xdr:to>
      <xdr:col>6</xdr:col>
      <xdr:colOff>0</xdr:colOff>
      <xdr:row>36</xdr:row>
      <xdr:rowOff>40640</xdr:rowOff>
    </xdr:to>
    <xdr:cxnSp macro="">
      <xdr:nvCxnSpPr>
        <xdr:cNvPr id="69" name="直線コネクタ 68"/>
        <xdr:cNvCxnSpPr/>
      </xdr:nvCxnSpPr>
      <xdr:spPr>
        <a:xfrm flipV="1">
          <a:off x="3225800" y="616458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52070</xdr:rowOff>
    </xdr:from>
    <xdr:to>
      <xdr:col>6</xdr:col>
      <xdr:colOff>50800</xdr:colOff>
      <xdr:row>40</xdr:row>
      <xdr:rowOff>153670</xdr:rowOff>
    </xdr:to>
    <xdr:sp macro="" textlink="">
      <xdr:nvSpPr>
        <xdr:cNvPr id="70" name="フローチャート : 判断 69"/>
        <xdr:cNvSpPr/>
      </xdr:nvSpPr>
      <xdr:spPr>
        <a:xfrm>
          <a:off x="4064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138447</xdr:rowOff>
    </xdr:from>
    <xdr:ext cx="736600" cy="259045"/>
    <xdr:sp macro="" textlink="">
      <xdr:nvSpPr>
        <xdr:cNvPr id="71" name="テキスト ボックス 70"/>
        <xdr:cNvSpPr txBox="1"/>
      </xdr:nvSpPr>
      <xdr:spPr>
        <a:xfrm>
          <a:off x="3733800" y="699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twoCellAnchor>
    <xdr:from>
      <xdr:col>3</xdr:col>
      <xdr:colOff>279400</xdr:colOff>
      <xdr:row>36</xdr:row>
      <xdr:rowOff>40640</xdr:rowOff>
    </xdr:from>
    <xdr:to>
      <xdr:col>4</xdr:col>
      <xdr:colOff>482600</xdr:colOff>
      <xdr:row>36</xdr:row>
      <xdr:rowOff>40640</xdr:rowOff>
    </xdr:to>
    <xdr:cxnSp macro="">
      <xdr:nvCxnSpPr>
        <xdr:cNvPr id="72" name="直線コネクタ 71"/>
        <xdr:cNvCxnSpPr/>
      </xdr:nvCxnSpPr>
      <xdr:spPr>
        <a:xfrm>
          <a:off x="2336800" y="62128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73660</xdr:rowOff>
    </xdr:from>
    <xdr:to>
      <xdr:col>4</xdr:col>
      <xdr:colOff>533400</xdr:colOff>
      <xdr:row>42</xdr:row>
      <xdr:rowOff>3810</xdr:rowOff>
    </xdr:to>
    <xdr:sp macro="" textlink="">
      <xdr:nvSpPr>
        <xdr:cNvPr id="73" name="フローチャート : 判断 72"/>
        <xdr:cNvSpPr/>
      </xdr:nvSpPr>
      <xdr:spPr>
        <a:xfrm>
          <a:off x="3175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160037</xdr:rowOff>
    </xdr:from>
    <xdr:ext cx="762000" cy="259045"/>
    <xdr:sp macro="" textlink="">
      <xdr:nvSpPr>
        <xdr:cNvPr id="74" name="テキスト ボックス 73"/>
        <xdr:cNvSpPr txBox="1"/>
      </xdr:nvSpPr>
      <xdr:spPr>
        <a:xfrm>
          <a:off x="2844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36</xdr:row>
      <xdr:rowOff>16510</xdr:rowOff>
    </xdr:from>
    <xdr:to>
      <xdr:col>3</xdr:col>
      <xdr:colOff>279400</xdr:colOff>
      <xdr:row>36</xdr:row>
      <xdr:rowOff>40640</xdr:rowOff>
    </xdr:to>
    <xdr:cxnSp macro="">
      <xdr:nvCxnSpPr>
        <xdr:cNvPr id="75" name="直線コネクタ 74"/>
        <xdr:cNvCxnSpPr/>
      </xdr:nvCxnSpPr>
      <xdr:spPr>
        <a:xfrm>
          <a:off x="1447800" y="618871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73660</xdr:rowOff>
    </xdr:from>
    <xdr:to>
      <xdr:col>3</xdr:col>
      <xdr:colOff>330200</xdr:colOff>
      <xdr:row>42</xdr:row>
      <xdr:rowOff>3810</xdr:rowOff>
    </xdr:to>
    <xdr:sp macro="" textlink="">
      <xdr:nvSpPr>
        <xdr:cNvPr id="76" name="フローチャート : 判断 75"/>
        <xdr:cNvSpPr/>
      </xdr:nvSpPr>
      <xdr:spPr>
        <a:xfrm>
          <a:off x="2286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160037</xdr:rowOff>
    </xdr:from>
    <xdr:ext cx="762000" cy="259045"/>
    <xdr:sp macro="" textlink="">
      <xdr:nvSpPr>
        <xdr:cNvPr id="77" name="テキスト ボックス 76"/>
        <xdr:cNvSpPr txBox="1"/>
      </xdr:nvSpPr>
      <xdr:spPr>
        <a:xfrm>
          <a:off x="1955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73660</xdr:rowOff>
    </xdr:from>
    <xdr:to>
      <xdr:col>2</xdr:col>
      <xdr:colOff>127000</xdr:colOff>
      <xdr:row>42</xdr:row>
      <xdr:rowOff>3810</xdr:rowOff>
    </xdr:to>
    <xdr:sp macro="" textlink="">
      <xdr:nvSpPr>
        <xdr:cNvPr id="78" name="フローチャート : 判断 77"/>
        <xdr:cNvSpPr/>
      </xdr:nvSpPr>
      <xdr:spPr>
        <a:xfrm>
          <a:off x="1397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160037</xdr:rowOff>
    </xdr:from>
    <xdr:ext cx="762000" cy="259045"/>
    <xdr:sp macro="" textlink="">
      <xdr:nvSpPr>
        <xdr:cNvPr id="79" name="テキスト ボックス 78"/>
        <xdr:cNvSpPr txBox="1"/>
      </xdr:nvSpPr>
      <xdr:spPr>
        <a:xfrm>
          <a:off x="1066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35</xdr:row>
      <xdr:rowOff>64770</xdr:rowOff>
    </xdr:from>
    <xdr:to>
      <xdr:col>7</xdr:col>
      <xdr:colOff>203200</xdr:colOff>
      <xdr:row>35</xdr:row>
      <xdr:rowOff>166370</xdr:rowOff>
    </xdr:to>
    <xdr:sp macro="" textlink="">
      <xdr:nvSpPr>
        <xdr:cNvPr id="85" name="円/楕円 84"/>
        <xdr:cNvSpPr/>
      </xdr:nvSpPr>
      <xdr:spPr>
        <a:xfrm>
          <a:off x="49022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34</xdr:row>
      <xdr:rowOff>157497</xdr:rowOff>
    </xdr:from>
    <xdr:ext cx="762000" cy="259045"/>
    <xdr:sp macro="" textlink="">
      <xdr:nvSpPr>
        <xdr:cNvPr id="86" name="財政力該当値テキスト"/>
        <xdr:cNvSpPr txBox="1"/>
      </xdr:nvSpPr>
      <xdr:spPr>
        <a:xfrm>
          <a:off x="5041900" y="598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5</xdr:col>
      <xdr:colOff>635000</xdr:colOff>
      <xdr:row>35</xdr:row>
      <xdr:rowOff>113030</xdr:rowOff>
    </xdr:from>
    <xdr:to>
      <xdr:col>6</xdr:col>
      <xdr:colOff>50800</xdr:colOff>
      <xdr:row>36</xdr:row>
      <xdr:rowOff>43180</xdr:rowOff>
    </xdr:to>
    <xdr:sp macro="" textlink="">
      <xdr:nvSpPr>
        <xdr:cNvPr id="87" name="円/楕円 86"/>
        <xdr:cNvSpPr/>
      </xdr:nvSpPr>
      <xdr:spPr>
        <a:xfrm>
          <a:off x="4064000" y="611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34</xdr:row>
      <xdr:rowOff>53357</xdr:rowOff>
    </xdr:from>
    <xdr:ext cx="736600" cy="259045"/>
    <xdr:sp macro="" textlink="">
      <xdr:nvSpPr>
        <xdr:cNvPr id="88" name="テキスト ボックス 87"/>
        <xdr:cNvSpPr txBox="1"/>
      </xdr:nvSpPr>
      <xdr:spPr>
        <a:xfrm>
          <a:off x="3733800" y="5882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4</xdr:col>
      <xdr:colOff>431800</xdr:colOff>
      <xdr:row>35</xdr:row>
      <xdr:rowOff>161290</xdr:rowOff>
    </xdr:from>
    <xdr:to>
      <xdr:col>4</xdr:col>
      <xdr:colOff>533400</xdr:colOff>
      <xdr:row>36</xdr:row>
      <xdr:rowOff>91440</xdr:rowOff>
    </xdr:to>
    <xdr:sp macro="" textlink="">
      <xdr:nvSpPr>
        <xdr:cNvPr id="89" name="円/楕円 88"/>
        <xdr:cNvSpPr/>
      </xdr:nvSpPr>
      <xdr:spPr>
        <a:xfrm>
          <a:off x="3175000" y="616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34</xdr:row>
      <xdr:rowOff>101617</xdr:rowOff>
    </xdr:from>
    <xdr:ext cx="762000" cy="259045"/>
    <xdr:sp macro="" textlink="">
      <xdr:nvSpPr>
        <xdr:cNvPr id="90" name="テキスト ボックス 89"/>
        <xdr:cNvSpPr txBox="1"/>
      </xdr:nvSpPr>
      <xdr:spPr>
        <a:xfrm>
          <a:off x="2844800" y="593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3</xdr:col>
      <xdr:colOff>228600</xdr:colOff>
      <xdr:row>35</xdr:row>
      <xdr:rowOff>161290</xdr:rowOff>
    </xdr:from>
    <xdr:to>
      <xdr:col>3</xdr:col>
      <xdr:colOff>330200</xdr:colOff>
      <xdr:row>36</xdr:row>
      <xdr:rowOff>91440</xdr:rowOff>
    </xdr:to>
    <xdr:sp macro="" textlink="">
      <xdr:nvSpPr>
        <xdr:cNvPr id="91" name="円/楕円 90"/>
        <xdr:cNvSpPr/>
      </xdr:nvSpPr>
      <xdr:spPr>
        <a:xfrm>
          <a:off x="2286000" y="616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34</xdr:row>
      <xdr:rowOff>101617</xdr:rowOff>
    </xdr:from>
    <xdr:ext cx="762000" cy="259045"/>
    <xdr:sp macro="" textlink="">
      <xdr:nvSpPr>
        <xdr:cNvPr id="92" name="テキスト ボックス 91"/>
        <xdr:cNvSpPr txBox="1"/>
      </xdr:nvSpPr>
      <xdr:spPr>
        <a:xfrm>
          <a:off x="1955800" y="593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xdr:col>
      <xdr:colOff>25400</xdr:colOff>
      <xdr:row>35</xdr:row>
      <xdr:rowOff>137160</xdr:rowOff>
    </xdr:from>
    <xdr:to>
      <xdr:col>2</xdr:col>
      <xdr:colOff>127000</xdr:colOff>
      <xdr:row>36</xdr:row>
      <xdr:rowOff>67310</xdr:rowOff>
    </xdr:to>
    <xdr:sp macro="" textlink="">
      <xdr:nvSpPr>
        <xdr:cNvPr id="93" name="円/楕円 92"/>
        <xdr:cNvSpPr/>
      </xdr:nvSpPr>
      <xdr:spPr>
        <a:xfrm>
          <a:off x="1397000" y="6137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34</xdr:row>
      <xdr:rowOff>77487</xdr:rowOff>
    </xdr:from>
    <xdr:ext cx="762000" cy="259045"/>
    <xdr:sp macro="" textlink="">
      <xdr:nvSpPr>
        <xdr:cNvPr id="94" name="テキスト ボックス 93"/>
        <xdr:cNvSpPr txBox="1"/>
      </xdr:nvSpPr>
      <xdr:spPr>
        <a:xfrm>
          <a:off x="1066800" y="590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10/85</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28</a:t>
          </a:r>
          <a:r>
            <a:rPr kumimoji="1" lang="ja-JP" altLang="en-US" sz="1300">
              <a:latin typeface="ＭＳ Ｐゴシック"/>
            </a:rPr>
            <a:t>年度は、職員の増加等による人件費の増加や、直営事業の民間委託化に伴う物件費の増加、扶助費や維持補修費の増加など、経常的な支出は対前年比で増加となりました。また、経常的な一般財源である株式等譲渡割所得割交付金や地方消費税交付金等の県税交付金収入が減収となったため、平成</a:t>
          </a:r>
          <a:r>
            <a:rPr kumimoji="1" lang="en-US" altLang="ja-JP" sz="1300">
              <a:latin typeface="ＭＳ Ｐゴシック"/>
            </a:rPr>
            <a:t>28</a:t>
          </a:r>
          <a:r>
            <a:rPr kumimoji="1" lang="ja-JP" altLang="en-US" sz="1300">
              <a:latin typeface="ＭＳ Ｐゴシック"/>
            </a:rPr>
            <a:t>年度は大きく経常収支比率が悪化しました。</a:t>
          </a:r>
        </a:p>
      </xdr:txBody>
    </xdr:sp>
    <xdr:clientData/>
  </xdr:twoCellAnchor>
  <xdr:oneCellAnchor>
    <xdr:from>
      <xdr:col>1</xdr:col>
      <xdr:colOff>38100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1" name="直線コネクタ 110"/>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2" name="テキスト ボックス 111"/>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3" name="直線コネクタ 112"/>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4" name="テキスト ボックス 113"/>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5" name="直線コネクタ 114"/>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6" name="テキスト ボックス 115"/>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7" name="直線コネクタ 116"/>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8" name="テキスト ボックス 117"/>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9" name="直線コネクタ 118"/>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0" name="テキスト ボックス 119"/>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1"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105156</xdr:rowOff>
    </xdr:from>
    <xdr:to>
      <xdr:col>7</xdr:col>
      <xdr:colOff>152400</xdr:colOff>
      <xdr:row>65</xdr:row>
      <xdr:rowOff>162306</xdr:rowOff>
    </xdr:to>
    <xdr:cxnSp macro="">
      <xdr:nvCxnSpPr>
        <xdr:cNvPr id="122" name="直線コネクタ 121"/>
        <xdr:cNvCxnSpPr/>
      </xdr:nvCxnSpPr>
      <xdr:spPr>
        <a:xfrm flipV="1">
          <a:off x="4953000" y="10220706"/>
          <a:ext cx="0" cy="10858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134383</xdr:rowOff>
    </xdr:from>
    <xdr:ext cx="762000" cy="259045"/>
    <xdr:sp macro="" textlink="">
      <xdr:nvSpPr>
        <xdr:cNvPr id="123" name="財政構造の弾力性最小値テキスト"/>
        <xdr:cNvSpPr txBox="1"/>
      </xdr:nvSpPr>
      <xdr:spPr>
        <a:xfrm>
          <a:off x="5041900" y="11278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105.6</a:t>
          </a:r>
          <a:endParaRPr kumimoji="1" lang="ja-JP" altLang="en-US" sz="1000" b="1">
            <a:latin typeface="ＭＳ Ｐゴシック"/>
          </a:endParaRPr>
        </a:p>
      </xdr:txBody>
    </xdr:sp>
    <xdr:clientData/>
  </xdr:oneCellAnchor>
  <xdr:twoCellAnchor>
    <xdr:from>
      <xdr:col>7</xdr:col>
      <xdr:colOff>63500</xdr:colOff>
      <xdr:row>65</xdr:row>
      <xdr:rowOff>162306</xdr:rowOff>
    </xdr:from>
    <xdr:to>
      <xdr:col>7</xdr:col>
      <xdr:colOff>241300</xdr:colOff>
      <xdr:row>65</xdr:row>
      <xdr:rowOff>162306</xdr:rowOff>
    </xdr:to>
    <xdr:cxnSp macro="">
      <xdr:nvCxnSpPr>
        <xdr:cNvPr id="124" name="直線コネクタ 123"/>
        <xdr:cNvCxnSpPr/>
      </xdr:nvCxnSpPr>
      <xdr:spPr>
        <a:xfrm>
          <a:off x="4864100" y="11306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20083</xdr:rowOff>
    </xdr:from>
    <xdr:ext cx="762000" cy="259045"/>
    <xdr:sp macro="" textlink="">
      <xdr:nvSpPr>
        <xdr:cNvPr id="125" name="財政構造の弾力性最大値テキスト"/>
        <xdr:cNvSpPr txBox="1"/>
      </xdr:nvSpPr>
      <xdr:spPr>
        <a:xfrm>
          <a:off x="5041900" y="9964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83.1</a:t>
          </a:r>
          <a:endParaRPr kumimoji="1" lang="ja-JP" altLang="en-US" sz="1000" b="1">
            <a:latin typeface="ＭＳ Ｐゴシック"/>
          </a:endParaRPr>
        </a:p>
      </xdr:txBody>
    </xdr:sp>
    <xdr:clientData/>
  </xdr:oneCellAnchor>
  <xdr:twoCellAnchor>
    <xdr:from>
      <xdr:col>7</xdr:col>
      <xdr:colOff>63500</xdr:colOff>
      <xdr:row>59</xdr:row>
      <xdr:rowOff>105156</xdr:rowOff>
    </xdr:from>
    <xdr:to>
      <xdr:col>7</xdr:col>
      <xdr:colOff>241300</xdr:colOff>
      <xdr:row>59</xdr:row>
      <xdr:rowOff>105156</xdr:rowOff>
    </xdr:to>
    <xdr:cxnSp macro="">
      <xdr:nvCxnSpPr>
        <xdr:cNvPr id="126" name="直線コネクタ 125"/>
        <xdr:cNvCxnSpPr/>
      </xdr:nvCxnSpPr>
      <xdr:spPr>
        <a:xfrm>
          <a:off x="4864100" y="10220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59</xdr:row>
      <xdr:rowOff>76200</xdr:rowOff>
    </xdr:from>
    <xdr:to>
      <xdr:col>7</xdr:col>
      <xdr:colOff>152400</xdr:colOff>
      <xdr:row>60</xdr:row>
      <xdr:rowOff>112268</xdr:rowOff>
    </xdr:to>
    <xdr:cxnSp macro="">
      <xdr:nvCxnSpPr>
        <xdr:cNvPr id="127" name="直線コネクタ 126"/>
        <xdr:cNvCxnSpPr/>
      </xdr:nvCxnSpPr>
      <xdr:spPr>
        <a:xfrm>
          <a:off x="4114800" y="10191750"/>
          <a:ext cx="838200" cy="207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28465</xdr:rowOff>
    </xdr:from>
    <xdr:ext cx="762000" cy="259045"/>
    <xdr:sp macro="" textlink="">
      <xdr:nvSpPr>
        <xdr:cNvPr id="128" name="財政構造の弾力性平均値テキスト"/>
        <xdr:cNvSpPr txBox="1"/>
      </xdr:nvSpPr>
      <xdr:spPr>
        <a:xfrm>
          <a:off x="5041900" y="106583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93.8</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56388</xdr:rowOff>
    </xdr:from>
    <xdr:to>
      <xdr:col>7</xdr:col>
      <xdr:colOff>203200</xdr:colOff>
      <xdr:row>62</xdr:row>
      <xdr:rowOff>157988</xdr:rowOff>
    </xdr:to>
    <xdr:sp macro="" textlink="">
      <xdr:nvSpPr>
        <xdr:cNvPr id="129" name="フローチャート : 判断 128"/>
        <xdr:cNvSpPr/>
      </xdr:nvSpPr>
      <xdr:spPr>
        <a:xfrm>
          <a:off x="49022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59</xdr:row>
      <xdr:rowOff>76200</xdr:rowOff>
    </xdr:from>
    <xdr:to>
      <xdr:col>6</xdr:col>
      <xdr:colOff>0</xdr:colOff>
      <xdr:row>59</xdr:row>
      <xdr:rowOff>85852</xdr:rowOff>
    </xdr:to>
    <xdr:cxnSp macro="">
      <xdr:nvCxnSpPr>
        <xdr:cNvPr id="130" name="直線コネクタ 129"/>
        <xdr:cNvCxnSpPr/>
      </xdr:nvCxnSpPr>
      <xdr:spPr>
        <a:xfrm flipV="1">
          <a:off x="3225800" y="1019175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126492</xdr:rowOff>
    </xdr:from>
    <xdr:to>
      <xdr:col>6</xdr:col>
      <xdr:colOff>50800</xdr:colOff>
      <xdr:row>62</xdr:row>
      <xdr:rowOff>56642</xdr:rowOff>
    </xdr:to>
    <xdr:sp macro="" textlink="">
      <xdr:nvSpPr>
        <xdr:cNvPr id="131" name="フローチャート : 判断 130"/>
        <xdr:cNvSpPr/>
      </xdr:nvSpPr>
      <xdr:spPr>
        <a:xfrm>
          <a:off x="4064000" y="1058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41419</xdr:rowOff>
    </xdr:from>
    <xdr:ext cx="736600" cy="259045"/>
    <xdr:sp macro="" textlink="">
      <xdr:nvSpPr>
        <xdr:cNvPr id="132" name="テキスト ボックス 131"/>
        <xdr:cNvSpPr txBox="1"/>
      </xdr:nvSpPr>
      <xdr:spPr>
        <a:xfrm>
          <a:off x="3733800" y="106713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91.7</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61722</xdr:rowOff>
    </xdr:from>
    <xdr:to>
      <xdr:col>4</xdr:col>
      <xdr:colOff>482600</xdr:colOff>
      <xdr:row>59</xdr:row>
      <xdr:rowOff>85852</xdr:rowOff>
    </xdr:to>
    <xdr:cxnSp macro="">
      <xdr:nvCxnSpPr>
        <xdr:cNvPr id="133" name="直線コネクタ 132"/>
        <xdr:cNvCxnSpPr/>
      </xdr:nvCxnSpPr>
      <xdr:spPr>
        <a:xfrm>
          <a:off x="2336800" y="10177272"/>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87884</xdr:rowOff>
    </xdr:from>
    <xdr:to>
      <xdr:col>4</xdr:col>
      <xdr:colOff>533400</xdr:colOff>
      <xdr:row>62</xdr:row>
      <xdr:rowOff>18034</xdr:rowOff>
    </xdr:to>
    <xdr:sp macro="" textlink="">
      <xdr:nvSpPr>
        <xdr:cNvPr id="134" name="フローチャート : 判断 133"/>
        <xdr:cNvSpPr/>
      </xdr:nvSpPr>
      <xdr:spPr>
        <a:xfrm>
          <a:off x="3175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2811</xdr:rowOff>
    </xdr:from>
    <xdr:ext cx="762000" cy="259045"/>
    <xdr:sp macro="" textlink="">
      <xdr:nvSpPr>
        <xdr:cNvPr id="135" name="テキスト ボックス 134"/>
        <xdr:cNvSpPr txBox="1"/>
      </xdr:nvSpPr>
      <xdr:spPr>
        <a:xfrm>
          <a:off x="2844800" y="10632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23114</xdr:rowOff>
    </xdr:from>
    <xdr:to>
      <xdr:col>3</xdr:col>
      <xdr:colOff>279400</xdr:colOff>
      <xdr:row>59</xdr:row>
      <xdr:rowOff>61722</xdr:rowOff>
    </xdr:to>
    <xdr:cxnSp macro="">
      <xdr:nvCxnSpPr>
        <xdr:cNvPr id="136" name="直線コネクタ 135"/>
        <xdr:cNvCxnSpPr/>
      </xdr:nvCxnSpPr>
      <xdr:spPr>
        <a:xfrm>
          <a:off x="1447800" y="10138664"/>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25146</xdr:rowOff>
    </xdr:from>
    <xdr:to>
      <xdr:col>3</xdr:col>
      <xdr:colOff>330200</xdr:colOff>
      <xdr:row>61</xdr:row>
      <xdr:rowOff>126746</xdr:rowOff>
    </xdr:to>
    <xdr:sp macro="" textlink="">
      <xdr:nvSpPr>
        <xdr:cNvPr id="137" name="フローチャート : 判断 136"/>
        <xdr:cNvSpPr/>
      </xdr:nvSpPr>
      <xdr:spPr>
        <a:xfrm>
          <a:off x="2286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111523</xdr:rowOff>
    </xdr:from>
    <xdr:ext cx="762000" cy="259045"/>
    <xdr:sp macro="" textlink="">
      <xdr:nvSpPr>
        <xdr:cNvPr id="138" name="テキスト ボックス 137"/>
        <xdr:cNvSpPr txBox="1"/>
      </xdr:nvSpPr>
      <xdr:spPr>
        <a:xfrm>
          <a:off x="1955800" y="1056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54102</xdr:rowOff>
    </xdr:from>
    <xdr:to>
      <xdr:col>2</xdr:col>
      <xdr:colOff>127000</xdr:colOff>
      <xdr:row>61</xdr:row>
      <xdr:rowOff>155702</xdr:rowOff>
    </xdr:to>
    <xdr:sp macro="" textlink="">
      <xdr:nvSpPr>
        <xdr:cNvPr id="139" name="フローチャート : 判断 138"/>
        <xdr:cNvSpPr/>
      </xdr:nvSpPr>
      <xdr:spPr>
        <a:xfrm>
          <a:off x="1397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140479</xdr:rowOff>
    </xdr:from>
    <xdr:ext cx="762000" cy="259045"/>
    <xdr:sp macro="" textlink="">
      <xdr:nvSpPr>
        <xdr:cNvPr id="140" name="テキスト ボックス 139"/>
        <xdr:cNvSpPr txBox="1"/>
      </xdr:nvSpPr>
      <xdr:spPr>
        <a:xfrm>
          <a:off x="1066800" y="1059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1" name="テキスト ボックス 140"/>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2" name="テキスト ボックス 141"/>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3" name="テキスト ボックス 142"/>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4" name="テキスト ボックス 143"/>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5" name="テキスト ボックス 144"/>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60</xdr:row>
      <xdr:rowOff>61468</xdr:rowOff>
    </xdr:from>
    <xdr:to>
      <xdr:col>7</xdr:col>
      <xdr:colOff>203200</xdr:colOff>
      <xdr:row>60</xdr:row>
      <xdr:rowOff>163068</xdr:rowOff>
    </xdr:to>
    <xdr:sp macro="" textlink="">
      <xdr:nvSpPr>
        <xdr:cNvPr id="146" name="円/楕円 145"/>
        <xdr:cNvSpPr/>
      </xdr:nvSpPr>
      <xdr:spPr>
        <a:xfrm>
          <a:off x="4902200" y="1034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77995</xdr:rowOff>
    </xdr:from>
    <xdr:ext cx="762000" cy="259045"/>
    <xdr:sp macro="" textlink="">
      <xdr:nvSpPr>
        <xdr:cNvPr id="147" name="財政構造の弾力性該当値テキスト"/>
        <xdr:cNvSpPr txBox="1"/>
      </xdr:nvSpPr>
      <xdr:spPr>
        <a:xfrm>
          <a:off x="5041900" y="1019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86.8</a:t>
          </a:r>
          <a:endParaRPr kumimoji="1" lang="ja-JP" altLang="en-US" sz="1000" b="1">
            <a:solidFill>
              <a:srgbClr val="FF0000"/>
            </a:solidFill>
            <a:latin typeface="ＭＳ Ｐゴシック"/>
          </a:endParaRPr>
        </a:p>
      </xdr:txBody>
    </xdr:sp>
    <xdr:clientData/>
  </xdr:oneCellAnchor>
  <xdr:twoCellAnchor>
    <xdr:from>
      <xdr:col>5</xdr:col>
      <xdr:colOff>635000</xdr:colOff>
      <xdr:row>59</xdr:row>
      <xdr:rowOff>25400</xdr:rowOff>
    </xdr:from>
    <xdr:to>
      <xdr:col>6</xdr:col>
      <xdr:colOff>50800</xdr:colOff>
      <xdr:row>59</xdr:row>
      <xdr:rowOff>127000</xdr:rowOff>
    </xdr:to>
    <xdr:sp macro="" textlink="">
      <xdr:nvSpPr>
        <xdr:cNvPr id="148" name="円/楕円 147"/>
        <xdr:cNvSpPr/>
      </xdr:nvSpPr>
      <xdr:spPr>
        <a:xfrm>
          <a:off x="4064000" y="1014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57</xdr:row>
      <xdr:rowOff>137177</xdr:rowOff>
    </xdr:from>
    <xdr:ext cx="736600" cy="259045"/>
    <xdr:sp macro="" textlink="">
      <xdr:nvSpPr>
        <xdr:cNvPr id="149" name="テキスト ボックス 148"/>
        <xdr:cNvSpPr txBox="1"/>
      </xdr:nvSpPr>
      <xdr:spPr>
        <a:xfrm>
          <a:off x="3733800" y="9909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82.5</a:t>
          </a:r>
          <a:endParaRPr kumimoji="1" lang="ja-JP" altLang="en-US" sz="1000" b="1">
            <a:solidFill>
              <a:srgbClr val="FF0000"/>
            </a:solidFill>
            <a:latin typeface="ＭＳ Ｐゴシック"/>
          </a:endParaRPr>
        </a:p>
      </xdr:txBody>
    </xdr:sp>
    <xdr:clientData/>
  </xdr:oneCellAnchor>
  <xdr:twoCellAnchor>
    <xdr:from>
      <xdr:col>4</xdr:col>
      <xdr:colOff>431800</xdr:colOff>
      <xdr:row>59</xdr:row>
      <xdr:rowOff>35052</xdr:rowOff>
    </xdr:from>
    <xdr:to>
      <xdr:col>4</xdr:col>
      <xdr:colOff>533400</xdr:colOff>
      <xdr:row>59</xdr:row>
      <xdr:rowOff>136652</xdr:rowOff>
    </xdr:to>
    <xdr:sp macro="" textlink="">
      <xdr:nvSpPr>
        <xdr:cNvPr id="150" name="円/楕円 149"/>
        <xdr:cNvSpPr/>
      </xdr:nvSpPr>
      <xdr:spPr>
        <a:xfrm>
          <a:off x="3175000" y="10150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57</xdr:row>
      <xdr:rowOff>146829</xdr:rowOff>
    </xdr:from>
    <xdr:ext cx="762000" cy="259045"/>
    <xdr:sp macro="" textlink="">
      <xdr:nvSpPr>
        <xdr:cNvPr id="151" name="テキスト ボックス 150"/>
        <xdr:cNvSpPr txBox="1"/>
      </xdr:nvSpPr>
      <xdr:spPr>
        <a:xfrm>
          <a:off x="2844800" y="9919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82.7</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10922</xdr:rowOff>
    </xdr:from>
    <xdr:to>
      <xdr:col>3</xdr:col>
      <xdr:colOff>330200</xdr:colOff>
      <xdr:row>59</xdr:row>
      <xdr:rowOff>112522</xdr:rowOff>
    </xdr:to>
    <xdr:sp macro="" textlink="">
      <xdr:nvSpPr>
        <xdr:cNvPr id="152" name="円/楕円 151"/>
        <xdr:cNvSpPr/>
      </xdr:nvSpPr>
      <xdr:spPr>
        <a:xfrm>
          <a:off x="2286000" y="1012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57</xdr:row>
      <xdr:rowOff>122699</xdr:rowOff>
    </xdr:from>
    <xdr:ext cx="762000" cy="259045"/>
    <xdr:sp macro="" textlink="">
      <xdr:nvSpPr>
        <xdr:cNvPr id="153" name="テキスト ボックス 152"/>
        <xdr:cNvSpPr txBox="1"/>
      </xdr:nvSpPr>
      <xdr:spPr>
        <a:xfrm>
          <a:off x="1955800" y="9895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82.2</a:t>
          </a:r>
          <a:endParaRPr kumimoji="1" lang="ja-JP" altLang="en-US" sz="1000" b="1">
            <a:solidFill>
              <a:srgbClr val="FF0000"/>
            </a:solidFill>
            <a:latin typeface="ＭＳ Ｐゴシック"/>
          </a:endParaRPr>
        </a:p>
      </xdr:txBody>
    </xdr:sp>
    <xdr:clientData/>
  </xdr:oneCellAnchor>
  <xdr:twoCellAnchor>
    <xdr:from>
      <xdr:col>2</xdr:col>
      <xdr:colOff>25400</xdr:colOff>
      <xdr:row>58</xdr:row>
      <xdr:rowOff>143764</xdr:rowOff>
    </xdr:from>
    <xdr:to>
      <xdr:col>2</xdr:col>
      <xdr:colOff>127000</xdr:colOff>
      <xdr:row>59</xdr:row>
      <xdr:rowOff>73914</xdr:rowOff>
    </xdr:to>
    <xdr:sp macro="" textlink="">
      <xdr:nvSpPr>
        <xdr:cNvPr id="154" name="円/楕円 153"/>
        <xdr:cNvSpPr/>
      </xdr:nvSpPr>
      <xdr:spPr>
        <a:xfrm>
          <a:off x="1397000" y="10087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57</xdr:row>
      <xdr:rowOff>84091</xdr:rowOff>
    </xdr:from>
    <xdr:ext cx="762000" cy="259045"/>
    <xdr:sp macro="" textlink="">
      <xdr:nvSpPr>
        <xdr:cNvPr id="155" name="テキスト ボックス 154"/>
        <xdr:cNvSpPr txBox="1"/>
      </xdr:nvSpPr>
      <xdr:spPr>
        <a:xfrm>
          <a:off x="1066800" y="9856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6" name="正方形/長方形 155"/>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7" name="テキスト ボックス 156"/>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8" name="テキスト ボックス 157"/>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[129,918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9" name="正方形/長方形 158"/>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0" name="正方形/長方形 159"/>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77/85</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1" name="正方形/長方形 160"/>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2" name="正方形/長方形 161"/>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3" name="正方形/長方形 162"/>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4" name="正方形/長方形 163"/>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112,418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5" name="正方形/長方形 164"/>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6" name="正方形/長方形 165"/>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7" name="正方形/長方形 166"/>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8" name="テキスト ボックス 167"/>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本市の人口一人当たりの人件費・物件費等が類似団体と比較して高くなっている要因として、保育園や文化の家、体育館等の施設を指定管理ではなく、市で運営していることや、単独で消防署を運営していることが挙げられます。</a:t>
          </a:r>
          <a:endParaRPr kumimoji="1" lang="en-US" altLang="ja-JP" sz="1300">
            <a:latin typeface="ＭＳ Ｐゴシック"/>
          </a:endParaRPr>
        </a:p>
        <a:p>
          <a:r>
            <a:rPr kumimoji="1" lang="ja-JP" altLang="en-US" sz="1300">
              <a:latin typeface="ＭＳ Ｐゴシック"/>
            </a:rPr>
            <a:t>　また、年々経費が増えている要因については、人口増加に伴う行政需要の増加に対応するため、職員数を増やしているためです。</a:t>
          </a:r>
          <a:endParaRPr kumimoji="1" lang="en-US" altLang="ja-JP" sz="1300">
            <a:latin typeface="ＭＳ Ｐゴシック"/>
          </a:endParaRPr>
        </a:p>
        <a:p>
          <a:r>
            <a:rPr kumimoji="1" lang="ja-JP" altLang="en-US" sz="1300">
              <a:latin typeface="ＭＳ Ｐゴシック"/>
            </a:rPr>
            <a:t>　平成</a:t>
          </a:r>
          <a:r>
            <a:rPr kumimoji="1" lang="en-US" altLang="ja-JP" sz="1300">
              <a:latin typeface="ＭＳ Ｐゴシック"/>
            </a:rPr>
            <a:t>30</a:t>
          </a:r>
          <a:r>
            <a:rPr kumimoji="1" lang="ja-JP" altLang="en-US" sz="1300">
              <a:latin typeface="ＭＳ Ｐゴシック"/>
            </a:rPr>
            <a:t>年度以降、消防が広域化されるため、経費が減少しますが、引き続き経費の削減に取り組んでいきます。</a:t>
          </a:r>
        </a:p>
      </xdr:txBody>
    </xdr:sp>
    <xdr:clientData/>
  </xdr:twoCellAnchor>
  <xdr:oneCellAnchor>
    <xdr:from>
      <xdr:col>1</xdr:col>
      <xdr:colOff>38100</xdr:colOff>
      <xdr:row>77</xdr:row>
      <xdr:rowOff>6350</xdr:rowOff>
    </xdr:from>
    <xdr:ext cx="349839" cy="225703"/>
    <xdr:sp macro="" textlink="">
      <xdr:nvSpPr>
        <xdr:cNvPr id="169" name="テキスト ボックス 168"/>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0" name="直線コネクタ 169"/>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1" name="テキスト ボックス 170"/>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2" name="直線コネクタ 171"/>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3" name="テキスト ボックス 172"/>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4" name="直線コネクタ 173"/>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5" name="テキスト ボックス 174"/>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6" name="直線コネクタ 175"/>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7" name="テキスト ボックス 176"/>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78" name="直線コネクタ 177"/>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79" name="テキスト ボックス 178"/>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0" name="直線コネクタ 179"/>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1" name="テキスト ボックス 180"/>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113268</xdr:rowOff>
    </xdr:from>
    <xdr:to>
      <xdr:col>7</xdr:col>
      <xdr:colOff>152400</xdr:colOff>
      <xdr:row>89</xdr:row>
      <xdr:rowOff>149304</xdr:rowOff>
    </xdr:to>
    <xdr:cxnSp macro="">
      <xdr:nvCxnSpPr>
        <xdr:cNvPr id="185" name="直線コネクタ 184"/>
        <xdr:cNvCxnSpPr/>
      </xdr:nvCxnSpPr>
      <xdr:spPr>
        <a:xfrm flipV="1">
          <a:off x="4953000" y="14000718"/>
          <a:ext cx="0" cy="14076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121381</xdr:rowOff>
    </xdr:from>
    <xdr:ext cx="762000" cy="259045"/>
    <xdr:sp macro="" textlink="">
      <xdr:nvSpPr>
        <xdr:cNvPr id="186" name="人件費・物件費等の状況最小値テキスト"/>
        <xdr:cNvSpPr txBox="1"/>
      </xdr:nvSpPr>
      <xdr:spPr>
        <a:xfrm>
          <a:off x="5041900" y="15380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179,927</a:t>
          </a:r>
          <a:endParaRPr kumimoji="1" lang="ja-JP" altLang="en-US" sz="1000" b="1">
            <a:latin typeface="ＭＳ Ｐゴシック"/>
          </a:endParaRPr>
        </a:p>
      </xdr:txBody>
    </xdr:sp>
    <xdr:clientData/>
  </xdr:oneCellAnchor>
  <xdr:twoCellAnchor>
    <xdr:from>
      <xdr:col>7</xdr:col>
      <xdr:colOff>63500</xdr:colOff>
      <xdr:row>89</xdr:row>
      <xdr:rowOff>149304</xdr:rowOff>
    </xdr:from>
    <xdr:to>
      <xdr:col>7</xdr:col>
      <xdr:colOff>241300</xdr:colOff>
      <xdr:row>89</xdr:row>
      <xdr:rowOff>149304</xdr:rowOff>
    </xdr:to>
    <xdr:cxnSp macro="">
      <xdr:nvCxnSpPr>
        <xdr:cNvPr id="187" name="直線コネクタ 186"/>
        <xdr:cNvCxnSpPr/>
      </xdr:nvCxnSpPr>
      <xdr:spPr>
        <a:xfrm>
          <a:off x="4864100" y="15408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28195</xdr:rowOff>
    </xdr:from>
    <xdr:ext cx="762000" cy="259045"/>
    <xdr:sp macro="" textlink="">
      <xdr:nvSpPr>
        <xdr:cNvPr id="188" name="人件費・物件費等の状況最大値テキスト"/>
        <xdr:cNvSpPr txBox="1"/>
      </xdr:nvSpPr>
      <xdr:spPr>
        <a:xfrm>
          <a:off x="5041900" y="13744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74,923</a:t>
          </a:r>
          <a:endParaRPr kumimoji="1" lang="ja-JP" altLang="en-US" sz="1000" b="1">
            <a:latin typeface="ＭＳ Ｐゴシック"/>
          </a:endParaRPr>
        </a:p>
      </xdr:txBody>
    </xdr:sp>
    <xdr:clientData/>
  </xdr:oneCellAnchor>
  <xdr:twoCellAnchor>
    <xdr:from>
      <xdr:col>7</xdr:col>
      <xdr:colOff>63500</xdr:colOff>
      <xdr:row>81</xdr:row>
      <xdr:rowOff>113268</xdr:rowOff>
    </xdr:from>
    <xdr:to>
      <xdr:col>7</xdr:col>
      <xdr:colOff>241300</xdr:colOff>
      <xdr:row>81</xdr:row>
      <xdr:rowOff>113268</xdr:rowOff>
    </xdr:to>
    <xdr:cxnSp macro="">
      <xdr:nvCxnSpPr>
        <xdr:cNvPr id="189" name="直線コネクタ 188"/>
        <xdr:cNvCxnSpPr/>
      </xdr:nvCxnSpPr>
      <xdr:spPr>
        <a:xfrm>
          <a:off x="4864100" y="14000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85</xdr:row>
      <xdr:rowOff>157535</xdr:rowOff>
    </xdr:from>
    <xdr:to>
      <xdr:col>7</xdr:col>
      <xdr:colOff>152400</xdr:colOff>
      <xdr:row>85</xdr:row>
      <xdr:rowOff>164706</xdr:rowOff>
    </xdr:to>
    <xdr:cxnSp macro="">
      <xdr:nvCxnSpPr>
        <xdr:cNvPr id="190" name="直線コネクタ 189"/>
        <xdr:cNvCxnSpPr/>
      </xdr:nvCxnSpPr>
      <xdr:spPr>
        <a:xfrm>
          <a:off x="4114800" y="14730785"/>
          <a:ext cx="838200" cy="7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6746</xdr:rowOff>
    </xdr:from>
    <xdr:ext cx="762000" cy="259045"/>
    <xdr:sp macro="" textlink="">
      <xdr:nvSpPr>
        <xdr:cNvPr id="191" name="人件費・物件費等の状況平均値テキスト"/>
        <xdr:cNvSpPr txBox="1"/>
      </xdr:nvSpPr>
      <xdr:spPr>
        <a:xfrm>
          <a:off x="5041900" y="142370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107,902</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161669</xdr:rowOff>
    </xdr:from>
    <xdr:to>
      <xdr:col>7</xdr:col>
      <xdr:colOff>203200</xdr:colOff>
      <xdr:row>84</xdr:row>
      <xdr:rowOff>91819</xdr:rowOff>
    </xdr:to>
    <xdr:sp macro="" textlink="">
      <xdr:nvSpPr>
        <xdr:cNvPr id="192" name="フローチャート : 判断 191"/>
        <xdr:cNvSpPr/>
      </xdr:nvSpPr>
      <xdr:spPr>
        <a:xfrm>
          <a:off x="4902200" y="14392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85</xdr:row>
      <xdr:rowOff>106634</xdr:rowOff>
    </xdr:from>
    <xdr:to>
      <xdr:col>6</xdr:col>
      <xdr:colOff>0</xdr:colOff>
      <xdr:row>85</xdr:row>
      <xdr:rowOff>157535</xdr:rowOff>
    </xdr:to>
    <xdr:cxnSp macro="">
      <xdr:nvCxnSpPr>
        <xdr:cNvPr id="193" name="直線コネクタ 192"/>
        <xdr:cNvCxnSpPr/>
      </xdr:nvCxnSpPr>
      <xdr:spPr>
        <a:xfrm>
          <a:off x="3225800" y="14679884"/>
          <a:ext cx="889000" cy="50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136373</xdr:rowOff>
    </xdr:from>
    <xdr:to>
      <xdr:col>6</xdr:col>
      <xdr:colOff>50800</xdr:colOff>
      <xdr:row>84</xdr:row>
      <xdr:rowOff>66523</xdr:rowOff>
    </xdr:to>
    <xdr:sp macro="" textlink="">
      <xdr:nvSpPr>
        <xdr:cNvPr id="194" name="フローチャート : 判断 193"/>
        <xdr:cNvSpPr/>
      </xdr:nvSpPr>
      <xdr:spPr>
        <a:xfrm>
          <a:off x="4064000" y="1436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76700</xdr:rowOff>
    </xdr:from>
    <xdr:ext cx="736600" cy="259045"/>
    <xdr:sp macro="" textlink="">
      <xdr:nvSpPr>
        <xdr:cNvPr id="195" name="テキスト ボックス 194"/>
        <xdr:cNvSpPr txBox="1"/>
      </xdr:nvSpPr>
      <xdr:spPr>
        <a:xfrm>
          <a:off x="3733800" y="14135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106,015</a:t>
          </a:r>
          <a:endParaRPr kumimoji="1" lang="ja-JP" altLang="en-US" sz="1000" b="1">
            <a:solidFill>
              <a:srgbClr val="000080"/>
            </a:solidFill>
            <a:latin typeface="ＭＳ Ｐゴシック"/>
          </a:endParaRPr>
        </a:p>
      </xdr:txBody>
    </xdr:sp>
    <xdr:clientData/>
  </xdr:oneCellAnchor>
  <xdr:twoCellAnchor>
    <xdr:from>
      <xdr:col>3</xdr:col>
      <xdr:colOff>279400</xdr:colOff>
      <xdr:row>85</xdr:row>
      <xdr:rowOff>57649</xdr:rowOff>
    </xdr:from>
    <xdr:to>
      <xdr:col>4</xdr:col>
      <xdr:colOff>482600</xdr:colOff>
      <xdr:row>85</xdr:row>
      <xdr:rowOff>106634</xdr:rowOff>
    </xdr:to>
    <xdr:cxnSp macro="">
      <xdr:nvCxnSpPr>
        <xdr:cNvPr id="196" name="直線コネクタ 195"/>
        <xdr:cNvCxnSpPr/>
      </xdr:nvCxnSpPr>
      <xdr:spPr>
        <a:xfrm>
          <a:off x="2336800" y="14630899"/>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169988</xdr:rowOff>
    </xdr:from>
    <xdr:to>
      <xdr:col>4</xdr:col>
      <xdr:colOff>533400</xdr:colOff>
      <xdr:row>85</xdr:row>
      <xdr:rowOff>100138</xdr:rowOff>
    </xdr:to>
    <xdr:sp macro="" textlink="">
      <xdr:nvSpPr>
        <xdr:cNvPr id="197" name="フローチャート : 判断 196"/>
        <xdr:cNvSpPr/>
      </xdr:nvSpPr>
      <xdr:spPr>
        <a:xfrm>
          <a:off x="3175000" y="1457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110315</xdr:rowOff>
    </xdr:from>
    <xdr:ext cx="762000" cy="259045"/>
    <xdr:sp macro="" textlink="">
      <xdr:nvSpPr>
        <xdr:cNvPr id="198" name="テキスト ボックス 197"/>
        <xdr:cNvSpPr txBox="1"/>
      </xdr:nvSpPr>
      <xdr:spPr>
        <a:xfrm>
          <a:off x="2844800" y="1434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2</xdr:col>
      <xdr:colOff>76200</xdr:colOff>
      <xdr:row>85</xdr:row>
      <xdr:rowOff>25691</xdr:rowOff>
    </xdr:from>
    <xdr:to>
      <xdr:col>3</xdr:col>
      <xdr:colOff>279400</xdr:colOff>
      <xdr:row>85</xdr:row>
      <xdr:rowOff>57649</xdr:rowOff>
    </xdr:to>
    <xdr:cxnSp macro="">
      <xdr:nvCxnSpPr>
        <xdr:cNvPr id="199" name="直線コネクタ 198"/>
        <xdr:cNvCxnSpPr/>
      </xdr:nvCxnSpPr>
      <xdr:spPr>
        <a:xfrm>
          <a:off x="1447800" y="14598941"/>
          <a:ext cx="889000" cy="31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156784</xdr:rowOff>
    </xdr:from>
    <xdr:to>
      <xdr:col>3</xdr:col>
      <xdr:colOff>330200</xdr:colOff>
      <xdr:row>85</xdr:row>
      <xdr:rowOff>86934</xdr:rowOff>
    </xdr:to>
    <xdr:sp macro="" textlink="">
      <xdr:nvSpPr>
        <xdr:cNvPr id="200" name="フローチャート : 判断 199"/>
        <xdr:cNvSpPr/>
      </xdr:nvSpPr>
      <xdr:spPr>
        <a:xfrm>
          <a:off x="2286000" y="1455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97111</xdr:rowOff>
    </xdr:from>
    <xdr:ext cx="762000" cy="259045"/>
    <xdr:sp macro="" textlink="">
      <xdr:nvSpPr>
        <xdr:cNvPr id="201" name="テキスト ボックス 200"/>
        <xdr:cNvSpPr txBox="1"/>
      </xdr:nvSpPr>
      <xdr:spPr>
        <a:xfrm>
          <a:off x="1955800" y="14327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2</xdr:col>
      <xdr:colOff>25400</xdr:colOff>
      <xdr:row>84</xdr:row>
      <xdr:rowOff>136568</xdr:rowOff>
    </xdr:from>
    <xdr:to>
      <xdr:col>2</xdr:col>
      <xdr:colOff>127000</xdr:colOff>
      <xdr:row>85</xdr:row>
      <xdr:rowOff>66718</xdr:rowOff>
    </xdr:to>
    <xdr:sp macro="" textlink="">
      <xdr:nvSpPr>
        <xdr:cNvPr id="202" name="フローチャート : 判断 201"/>
        <xdr:cNvSpPr/>
      </xdr:nvSpPr>
      <xdr:spPr>
        <a:xfrm>
          <a:off x="1397000" y="1453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76895</xdr:rowOff>
    </xdr:from>
    <xdr:ext cx="762000" cy="259045"/>
    <xdr:sp macro="" textlink="">
      <xdr:nvSpPr>
        <xdr:cNvPr id="203" name="テキスト ボックス 202"/>
        <xdr:cNvSpPr txBox="1"/>
      </xdr:nvSpPr>
      <xdr:spPr>
        <a:xfrm>
          <a:off x="1066800" y="14307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85</xdr:row>
      <xdr:rowOff>113906</xdr:rowOff>
    </xdr:from>
    <xdr:to>
      <xdr:col>7</xdr:col>
      <xdr:colOff>203200</xdr:colOff>
      <xdr:row>86</xdr:row>
      <xdr:rowOff>44056</xdr:rowOff>
    </xdr:to>
    <xdr:sp macro="" textlink="">
      <xdr:nvSpPr>
        <xdr:cNvPr id="209" name="円/楕円 208"/>
        <xdr:cNvSpPr/>
      </xdr:nvSpPr>
      <xdr:spPr>
        <a:xfrm>
          <a:off x="4902200" y="14687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85</xdr:row>
      <xdr:rowOff>85983</xdr:rowOff>
    </xdr:from>
    <xdr:ext cx="762000" cy="259045"/>
    <xdr:sp macro="" textlink="">
      <xdr:nvSpPr>
        <xdr:cNvPr id="210" name="人件費・物件費等の状況該当値テキスト"/>
        <xdr:cNvSpPr txBox="1"/>
      </xdr:nvSpPr>
      <xdr:spPr>
        <a:xfrm>
          <a:off x="5041900" y="14659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129,918</a:t>
          </a:r>
          <a:endParaRPr kumimoji="1" lang="ja-JP" altLang="en-US" sz="1000" b="1">
            <a:solidFill>
              <a:srgbClr val="FF0000"/>
            </a:solidFill>
            <a:latin typeface="ＭＳ Ｐゴシック"/>
          </a:endParaRPr>
        </a:p>
      </xdr:txBody>
    </xdr:sp>
    <xdr:clientData/>
  </xdr:oneCellAnchor>
  <xdr:twoCellAnchor>
    <xdr:from>
      <xdr:col>5</xdr:col>
      <xdr:colOff>635000</xdr:colOff>
      <xdr:row>85</xdr:row>
      <xdr:rowOff>106735</xdr:rowOff>
    </xdr:from>
    <xdr:to>
      <xdr:col>6</xdr:col>
      <xdr:colOff>50800</xdr:colOff>
      <xdr:row>86</xdr:row>
      <xdr:rowOff>36885</xdr:rowOff>
    </xdr:to>
    <xdr:sp macro="" textlink="">
      <xdr:nvSpPr>
        <xdr:cNvPr id="211" name="円/楕円 210"/>
        <xdr:cNvSpPr/>
      </xdr:nvSpPr>
      <xdr:spPr>
        <a:xfrm>
          <a:off x="4064000" y="1467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86</xdr:row>
      <xdr:rowOff>21662</xdr:rowOff>
    </xdr:from>
    <xdr:ext cx="736600" cy="259045"/>
    <xdr:sp macro="" textlink="">
      <xdr:nvSpPr>
        <xdr:cNvPr id="212" name="テキスト ボックス 211"/>
        <xdr:cNvSpPr txBox="1"/>
      </xdr:nvSpPr>
      <xdr:spPr>
        <a:xfrm>
          <a:off x="3733800" y="14766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129,383</a:t>
          </a:r>
          <a:endParaRPr kumimoji="1" lang="ja-JP" altLang="en-US" sz="1000" b="1">
            <a:solidFill>
              <a:srgbClr val="FF0000"/>
            </a:solidFill>
            <a:latin typeface="ＭＳ Ｐゴシック"/>
          </a:endParaRPr>
        </a:p>
      </xdr:txBody>
    </xdr:sp>
    <xdr:clientData/>
  </xdr:oneCellAnchor>
  <xdr:twoCellAnchor>
    <xdr:from>
      <xdr:col>4</xdr:col>
      <xdr:colOff>431800</xdr:colOff>
      <xdr:row>85</xdr:row>
      <xdr:rowOff>55834</xdr:rowOff>
    </xdr:from>
    <xdr:to>
      <xdr:col>4</xdr:col>
      <xdr:colOff>533400</xdr:colOff>
      <xdr:row>85</xdr:row>
      <xdr:rowOff>157434</xdr:rowOff>
    </xdr:to>
    <xdr:sp macro="" textlink="">
      <xdr:nvSpPr>
        <xdr:cNvPr id="213" name="円/楕円 212"/>
        <xdr:cNvSpPr/>
      </xdr:nvSpPr>
      <xdr:spPr>
        <a:xfrm>
          <a:off x="3175000" y="14629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142211</xdr:rowOff>
    </xdr:from>
    <xdr:ext cx="762000" cy="259045"/>
    <xdr:sp macro="" textlink="">
      <xdr:nvSpPr>
        <xdr:cNvPr id="214" name="テキスト ボックス 213"/>
        <xdr:cNvSpPr txBox="1"/>
      </xdr:nvSpPr>
      <xdr:spPr>
        <a:xfrm>
          <a:off x="2844800" y="14715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125,586</a:t>
          </a:r>
          <a:endParaRPr kumimoji="1" lang="ja-JP" altLang="en-US" sz="1000" b="1">
            <a:solidFill>
              <a:srgbClr val="FF0000"/>
            </a:solidFill>
            <a:latin typeface="ＭＳ Ｐゴシック"/>
          </a:endParaRPr>
        </a:p>
      </xdr:txBody>
    </xdr:sp>
    <xdr:clientData/>
  </xdr:oneCellAnchor>
  <xdr:twoCellAnchor>
    <xdr:from>
      <xdr:col>3</xdr:col>
      <xdr:colOff>228600</xdr:colOff>
      <xdr:row>85</xdr:row>
      <xdr:rowOff>6849</xdr:rowOff>
    </xdr:from>
    <xdr:to>
      <xdr:col>3</xdr:col>
      <xdr:colOff>330200</xdr:colOff>
      <xdr:row>85</xdr:row>
      <xdr:rowOff>108449</xdr:rowOff>
    </xdr:to>
    <xdr:sp macro="" textlink="">
      <xdr:nvSpPr>
        <xdr:cNvPr id="215" name="円/楕円 214"/>
        <xdr:cNvSpPr/>
      </xdr:nvSpPr>
      <xdr:spPr>
        <a:xfrm>
          <a:off x="2286000" y="14580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93226</xdr:rowOff>
    </xdr:from>
    <xdr:ext cx="762000" cy="259045"/>
    <xdr:sp macro="" textlink="">
      <xdr:nvSpPr>
        <xdr:cNvPr id="216" name="テキスト ボックス 215"/>
        <xdr:cNvSpPr txBox="1"/>
      </xdr:nvSpPr>
      <xdr:spPr>
        <a:xfrm>
          <a:off x="1955800" y="14666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121,932</a:t>
          </a:r>
          <a:endParaRPr kumimoji="1" lang="ja-JP" altLang="en-US" sz="1000" b="1">
            <a:solidFill>
              <a:srgbClr val="FF0000"/>
            </a:solidFill>
            <a:latin typeface="ＭＳ Ｐゴシック"/>
          </a:endParaRPr>
        </a:p>
      </xdr:txBody>
    </xdr:sp>
    <xdr:clientData/>
  </xdr:oneCellAnchor>
  <xdr:twoCellAnchor>
    <xdr:from>
      <xdr:col>2</xdr:col>
      <xdr:colOff>25400</xdr:colOff>
      <xdr:row>84</xdr:row>
      <xdr:rowOff>146341</xdr:rowOff>
    </xdr:from>
    <xdr:to>
      <xdr:col>2</xdr:col>
      <xdr:colOff>127000</xdr:colOff>
      <xdr:row>85</xdr:row>
      <xdr:rowOff>76491</xdr:rowOff>
    </xdr:to>
    <xdr:sp macro="" textlink="">
      <xdr:nvSpPr>
        <xdr:cNvPr id="217" name="円/楕円 216"/>
        <xdr:cNvSpPr/>
      </xdr:nvSpPr>
      <xdr:spPr>
        <a:xfrm>
          <a:off x="1397000" y="14548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61268</xdr:rowOff>
    </xdr:from>
    <xdr:ext cx="762000" cy="259045"/>
    <xdr:sp macro="" textlink="">
      <xdr:nvSpPr>
        <xdr:cNvPr id="218" name="テキスト ボックス 217"/>
        <xdr:cNvSpPr txBox="1"/>
      </xdr:nvSpPr>
      <xdr:spPr>
        <a:xfrm>
          <a:off x="1066800" y="14634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119,548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50/85</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latin typeface="+mn-lt"/>
              <a:ea typeface="+mn-ea"/>
              <a:cs typeface="+mn-cs"/>
            </a:rPr>
            <a:t>　</a:t>
          </a:r>
          <a:r>
            <a:rPr kumimoji="1" lang="ja-JP" altLang="ja-JP" sz="1300">
              <a:solidFill>
                <a:schemeClr val="dk1"/>
              </a:solidFill>
              <a:latin typeface="+mn-lt"/>
              <a:ea typeface="+mn-ea"/>
              <a:cs typeface="+mn-cs"/>
            </a:rPr>
            <a:t>類似団体等の平均値</a:t>
          </a:r>
          <a:r>
            <a:rPr kumimoji="1" lang="ja-JP" altLang="en-US" sz="1300">
              <a:solidFill>
                <a:schemeClr val="dk1"/>
              </a:solidFill>
              <a:latin typeface="+mn-lt"/>
              <a:ea typeface="+mn-ea"/>
              <a:cs typeface="+mn-cs"/>
            </a:rPr>
            <a:t>をわずかに上回っており</a:t>
          </a:r>
          <a:r>
            <a:rPr kumimoji="1" lang="ja-JP" altLang="ja-JP" sz="1300">
              <a:solidFill>
                <a:schemeClr val="dk1"/>
              </a:solidFill>
              <a:latin typeface="+mn-lt"/>
              <a:ea typeface="+mn-ea"/>
              <a:cs typeface="+mn-cs"/>
            </a:rPr>
            <a:t>、数値は</a:t>
          </a:r>
          <a:r>
            <a:rPr kumimoji="1" lang="ja-JP" altLang="en-US" sz="1300">
              <a:solidFill>
                <a:schemeClr val="dk1"/>
              </a:solidFill>
              <a:latin typeface="+mn-lt"/>
              <a:ea typeface="+mn-ea"/>
              <a:cs typeface="+mn-cs"/>
            </a:rPr>
            <a:t>近年上昇傾向にあります</a:t>
          </a:r>
          <a:r>
            <a:rPr kumimoji="1" lang="ja-JP" altLang="ja-JP" sz="1300">
              <a:solidFill>
                <a:schemeClr val="dk1"/>
              </a:solidFill>
              <a:latin typeface="+mn-lt"/>
              <a:ea typeface="+mn-ea"/>
              <a:cs typeface="+mn-cs"/>
            </a:rPr>
            <a:t>。</a:t>
          </a:r>
          <a:r>
            <a:rPr kumimoji="1" lang="ja-JP" altLang="en-US" sz="1300">
              <a:solidFill>
                <a:schemeClr val="dk1"/>
              </a:solidFill>
              <a:latin typeface="+mn-lt"/>
              <a:ea typeface="+mn-ea"/>
              <a:cs typeface="+mn-cs"/>
            </a:rPr>
            <a:t>本市は、</a:t>
          </a:r>
          <a:r>
            <a:rPr kumimoji="1" lang="ja-JP" altLang="ja-JP" sz="1300">
              <a:solidFill>
                <a:schemeClr val="dk1"/>
              </a:solidFill>
              <a:latin typeface="+mn-lt"/>
              <a:ea typeface="+mn-ea"/>
              <a:cs typeface="+mn-cs"/>
            </a:rPr>
            <a:t>職員数が少ない団体であるため、経験年数階層の変動に起因するものであ</a:t>
          </a:r>
          <a:r>
            <a:rPr kumimoji="1" lang="ja-JP" altLang="en-US" sz="1300">
              <a:solidFill>
                <a:schemeClr val="dk1"/>
              </a:solidFill>
              <a:latin typeface="+mn-lt"/>
              <a:ea typeface="+mn-ea"/>
              <a:cs typeface="+mn-cs"/>
            </a:rPr>
            <a:t>ります</a:t>
          </a:r>
          <a:r>
            <a:rPr kumimoji="1" lang="ja-JP" altLang="ja-JP" sz="1300">
              <a:solidFill>
                <a:schemeClr val="dk1"/>
              </a:solidFill>
              <a:latin typeface="+mn-lt"/>
              <a:ea typeface="+mn-ea"/>
              <a:cs typeface="+mn-cs"/>
            </a:rPr>
            <a:t>が、今後も給与の適正化に努め</a:t>
          </a:r>
          <a:r>
            <a:rPr kumimoji="1" lang="ja-JP" altLang="en-US" sz="1300">
              <a:solidFill>
                <a:schemeClr val="dk1"/>
              </a:solidFill>
              <a:latin typeface="+mn-lt"/>
              <a:ea typeface="+mn-ea"/>
              <a:cs typeface="+mn-cs"/>
            </a:rPr>
            <a:t>ていきます</a:t>
          </a:r>
          <a:r>
            <a:rPr kumimoji="1" lang="ja-JP" altLang="ja-JP" sz="1300">
              <a:solidFill>
                <a:schemeClr val="dk1"/>
              </a:solidFill>
              <a:latin typeface="+mn-lt"/>
              <a:ea typeface="+mn-ea"/>
              <a:cs typeface="+mn-cs"/>
            </a:rPr>
            <a:t>。</a:t>
          </a:r>
          <a:endParaRPr lang="ja-JP" altLang="ja-JP" sz="1300"/>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4" name="直線コネクタ 233"/>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5" name="テキスト ボックス 234"/>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6" name="直線コネクタ 235"/>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7" name="テキスト ボックス 236"/>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38" name="直線コネクタ 237"/>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39" name="テキスト ボックス 238"/>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0" name="直線コネクタ 239"/>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1" name="テキスト ボックス 240"/>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2" name="直線コネクタ 241"/>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3" name="テキスト ボックス 242"/>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4" name="直線コネクタ 243"/>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5" name="テキスト ボックス 244"/>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4234</xdr:rowOff>
    </xdr:from>
    <xdr:to>
      <xdr:col>24</xdr:col>
      <xdr:colOff>558800</xdr:colOff>
      <xdr:row>86</xdr:row>
      <xdr:rowOff>90109</xdr:rowOff>
    </xdr:to>
    <xdr:cxnSp macro="">
      <xdr:nvCxnSpPr>
        <xdr:cNvPr id="249" name="直線コネクタ 248"/>
        <xdr:cNvCxnSpPr/>
      </xdr:nvCxnSpPr>
      <xdr:spPr>
        <a:xfrm flipV="1">
          <a:off x="17018000" y="13720234"/>
          <a:ext cx="0" cy="11145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62186</xdr:rowOff>
    </xdr:from>
    <xdr:ext cx="762000" cy="259045"/>
    <xdr:sp macro="" textlink="">
      <xdr:nvSpPr>
        <xdr:cNvPr id="250" name="給与水準   （国との比較）最小値テキスト"/>
        <xdr:cNvSpPr txBox="1"/>
      </xdr:nvSpPr>
      <xdr:spPr>
        <a:xfrm>
          <a:off x="17106900" y="14806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102.5</a:t>
          </a:r>
          <a:endParaRPr kumimoji="1" lang="ja-JP" altLang="en-US" sz="1000" b="1">
            <a:latin typeface="ＭＳ Ｐゴシック"/>
          </a:endParaRPr>
        </a:p>
      </xdr:txBody>
    </xdr:sp>
    <xdr:clientData/>
  </xdr:oneCellAnchor>
  <xdr:twoCellAnchor>
    <xdr:from>
      <xdr:col>24</xdr:col>
      <xdr:colOff>469900</xdr:colOff>
      <xdr:row>86</xdr:row>
      <xdr:rowOff>90109</xdr:rowOff>
    </xdr:from>
    <xdr:to>
      <xdr:col>24</xdr:col>
      <xdr:colOff>647700</xdr:colOff>
      <xdr:row>86</xdr:row>
      <xdr:rowOff>90109</xdr:rowOff>
    </xdr:to>
    <xdr:cxnSp macro="">
      <xdr:nvCxnSpPr>
        <xdr:cNvPr id="251" name="直線コネクタ 250"/>
        <xdr:cNvCxnSpPr/>
      </xdr:nvCxnSpPr>
      <xdr:spPr>
        <a:xfrm>
          <a:off x="16929100" y="14834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90611</xdr:rowOff>
    </xdr:from>
    <xdr:ext cx="762000" cy="259045"/>
    <xdr:sp macro="" textlink="">
      <xdr:nvSpPr>
        <xdr:cNvPr id="252" name="給与水準   （国との比較）最大値テキスト"/>
        <xdr:cNvSpPr txBox="1"/>
      </xdr:nvSpPr>
      <xdr:spPr>
        <a:xfrm>
          <a:off x="17106900" y="13463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92.8</a:t>
          </a:r>
          <a:endParaRPr kumimoji="1" lang="ja-JP" altLang="en-US" sz="1000" b="1">
            <a:latin typeface="ＭＳ Ｐゴシック"/>
          </a:endParaRPr>
        </a:p>
      </xdr:txBody>
    </xdr:sp>
    <xdr:clientData/>
  </xdr:oneCellAnchor>
  <xdr:twoCellAnchor>
    <xdr:from>
      <xdr:col>24</xdr:col>
      <xdr:colOff>469900</xdr:colOff>
      <xdr:row>80</xdr:row>
      <xdr:rowOff>4234</xdr:rowOff>
    </xdr:from>
    <xdr:to>
      <xdr:col>24</xdr:col>
      <xdr:colOff>647700</xdr:colOff>
      <xdr:row>80</xdr:row>
      <xdr:rowOff>4234</xdr:rowOff>
    </xdr:to>
    <xdr:cxnSp macro="">
      <xdr:nvCxnSpPr>
        <xdr:cNvPr id="253" name="直線コネクタ 252"/>
        <xdr:cNvCxnSpPr/>
      </xdr:nvCxnSpPr>
      <xdr:spPr>
        <a:xfrm>
          <a:off x="16929100" y="13720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167821</xdr:rowOff>
    </xdr:from>
    <xdr:to>
      <xdr:col>24</xdr:col>
      <xdr:colOff>558800</xdr:colOff>
      <xdr:row>84</xdr:row>
      <xdr:rowOff>53823</xdr:rowOff>
    </xdr:to>
    <xdr:cxnSp macro="">
      <xdr:nvCxnSpPr>
        <xdr:cNvPr id="254" name="直線コネクタ 253"/>
        <xdr:cNvCxnSpPr/>
      </xdr:nvCxnSpPr>
      <xdr:spPr>
        <a:xfrm>
          <a:off x="16179800" y="14398171"/>
          <a:ext cx="8382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133548</xdr:rowOff>
    </xdr:from>
    <xdr:ext cx="762000" cy="259045"/>
    <xdr:sp macro="" textlink="">
      <xdr:nvSpPr>
        <xdr:cNvPr id="255" name="給与水準   （国との比較）平均値テキスト"/>
        <xdr:cNvSpPr txBox="1"/>
      </xdr:nvSpPr>
      <xdr:spPr>
        <a:xfrm>
          <a:off x="17106900" y="14192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98.7</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117021</xdr:rowOff>
    </xdr:from>
    <xdr:to>
      <xdr:col>24</xdr:col>
      <xdr:colOff>609600</xdr:colOff>
      <xdr:row>84</xdr:row>
      <xdr:rowOff>47171</xdr:rowOff>
    </xdr:to>
    <xdr:sp macro="" textlink="">
      <xdr:nvSpPr>
        <xdr:cNvPr id="256" name="フローチャート : 判断 255"/>
        <xdr:cNvSpPr/>
      </xdr:nvSpPr>
      <xdr:spPr>
        <a:xfrm>
          <a:off x="169672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52916</xdr:rowOff>
    </xdr:from>
    <xdr:to>
      <xdr:col>23</xdr:col>
      <xdr:colOff>406400</xdr:colOff>
      <xdr:row>83</xdr:row>
      <xdr:rowOff>167821</xdr:rowOff>
    </xdr:to>
    <xdr:cxnSp macro="">
      <xdr:nvCxnSpPr>
        <xdr:cNvPr id="257" name="直線コネクタ 256"/>
        <xdr:cNvCxnSpPr/>
      </xdr:nvCxnSpPr>
      <xdr:spPr>
        <a:xfrm>
          <a:off x="15290800" y="14283266"/>
          <a:ext cx="8890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117021</xdr:rowOff>
    </xdr:from>
    <xdr:to>
      <xdr:col>23</xdr:col>
      <xdr:colOff>457200</xdr:colOff>
      <xdr:row>84</xdr:row>
      <xdr:rowOff>47171</xdr:rowOff>
    </xdr:to>
    <xdr:sp macro="" textlink="">
      <xdr:nvSpPr>
        <xdr:cNvPr id="258" name="フローチャート : 判断 257"/>
        <xdr:cNvSpPr/>
      </xdr:nvSpPr>
      <xdr:spPr>
        <a:xfrm>
          <a:off x="161290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57348</xdr:rowOff>
    </xdr:from>
    <xdr:ext cx="736600" cy="259045"/>
    <xdr:sp macro="" textlink="">
      <xdr:nvSpPr>
        <xdr:cNvPr id="259" name="テキスト ボックス 258"/>
        <xdr:cNvSpPr txBox="1"/>
      </xdr:nvSpPr>
      <xdr:spPr>
        <a:xfrm>
          <a:off x="15798800" y="141162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98.7</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52916</xdr:rowOff>
    </xdr:from>
    <xdr:to>
      <xdr:col>22</xdr:col>
      <xdr:colOff>203200</xdr:colOff>
      <xdr:row>84</xdr:row>
      <xdr:rowOff>145748</xdr:rowOff>
    </xdr:to>
    <xdr:cxnSp macro="">
      <xdr:nvCxnSpPr>
        <xdr:cNvPr id="260" name="直線コネクタ 259"/>
        <xdr:cNvCxnSpPr/>
      </xdr:nvCxnSpPr>
      <xdr:spPr>
        <a:xfrm flipV="1">
          <a:off x="14401800" y="14283266"/>
          <a:ext cx="889000" cy="264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48079</xdr:rowOff>
    </xdr:from>
    <xdr:to>
      <xdr:col>22</xdr:col>
      <xdr:colOff>254000</xdr:colOff>
      <xdr:row>83</xdr:row>
      <xdr:rowOff>149679</xdr:rowOff>
    </xdr:to>
    <xdr:sp macro="" textlink="">
      <xdr:nvSpPr>
        <xdr:cNvPr id="261" name="フローチャート : 判断 260"/>
        <xdr:cNvSpPr/>
      </xdr:nvSpPr>
      <xdr:spPr>
        <a:xfrm>
          <a:off x="15240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134456</xdr:rowOff>
    </xdr:from>
    <xdr:ext cx="762000" cy="259045"/>
    <xdr:sp macro="" textlink="">
      <xdr:nvSpPr>
        <xdr:cNvPr id="262" name="テキスト ボックス 261"/>
        <xdr:cNvSpPr txBox="1"/>
      </xdr:nvSpPr>
      <xdr:spPr>
        <a:xfrm>
          <a:off x="14909800" y="143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145748</xdr:rowOff>
    </xdr:from>
    <xdr:to>
      <xdr:col>21</xdr:col>
      <xdr:colOff>0</xdr:colOff>
      <xdr:row>89</xdr:row>
      <xdr:rowOff>115812</xdr:rowOff>
    </xdr:to>
    <xdr:cxnSp macro="">
      <xdr:nvCxnSpPr>
        <xdr:cNvPr id="263" name="直線コネクタ 262"/>
        <xdr:cNvCxnSpPr/>
      </xdr:nvCxnSpPr>
      <xdr:spPr>
        <a:xfrm flipV="1">
          <a:off x="13512800" y="14547548"/>
          <a:ext cx="889000" cy="827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48079</xdr:rowOff>
    </xdr:from>
    <xdr:to>
      <xdr:col>21</xdr:col>
      <xdr:colOff>50800</xdr:colOff>
      <xdr:row>83</xdr:row>
      <xdr:rowOff>149679</xdr:rowOff>
    </xdr:to>
    <xdr:sp macro="" textlink="">
      <xdr:nvSpPr>
        <xdr:cNvPr id="264" name="フローチャート : 判断 263"/>
        <xdr:cNvSpPr/>
      </xdr:nvSpPr>
      <xdr:spPr>
        <a:xfrm>
          <a:off x="14351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159856</xdr:rowOff>
    </xdr:from>
    <xdr:ext cx="762000" cy="259045"/>
    <xdr:sp macro="" textlink="">
      <xdr:nvSpPr>
        <xdr:cNvPr id="265" name="テキスト ボックス 264"/>
        <xdr:cNvSpPr txBox="1"/>
      </xdr:nvSpPr>
      <xdr:spPr>
        <a:xfrm>
          <a:off x="14020800" y="1404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98577</xdr:rowOff>
    </xdr:from>
    <xdr:to>
      <xdr:col>19</xdr:col>
      <xdr:colOff>533400</xdr:colOff>
      <xdr:row>89</xdr:row>
      <xdr:rowOff>28727</xdr:rowOff>
    </xdr:to>
    <xdr:sp macro="" textlink="">
      <xdr:nvSpPr>
        <xdr:cNvPr id="266" name="フローチャート : 判断 265"/>
        <xdr:cNvSpPr/>
      </xdr:nvSpPr>
      <xdr:spPr>
        <a:xfrm>
          <a:off x="13462000" y="1518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38904</xdr:rowOff>
    </xdr:from>
    <xdr:ext cx="762000" cy="259045"/>
    <xdr:sp macro="" textlink="">
      <xdr:nvSpPr>
        <xdr:cNvPr id="267" name="テキスト ボックス 266"/>
        <xdr:cNvSpPr txBox="1"/>
      </xdr:nvSpPr>
      <xdr:spPr>
        <a:xfrm>
          <a:off x="13131800" y="14955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84</xdr:row>
      <xdr:rowOff>3023</xdr:rowOff>
    </xdr:from>
    <xdr:to>
      <xdr:col>24</xdr:col>
      <xdr:colOff>609600</xdr:colOff>
      <xdr:row>84</xdr:row>
      <xdr:rowOff>104623</xdr:rowOff>
    </xdr:to>
    <xdr:sp macro="" textlink="">
      <xdr:nvSpPr>
        <xdr:cNvPr id="273" name="円/楕円 272"/>
        <xdr:cNvSpPr/>
      </xdr:nvSpPr>
      <xdr:spPr>
        <a:xfrm>
          <a:off x="16967200" y="14404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146550</xdr:rowOff>
    </xdr:from>
    <xdr:ext cx="762000" cy="259045"/>
    <xdr:sp macro="" textlink="">
      <xdr:nvSpPr>
        <xdr:cNvPr id="274" name="給与水準   （国との比較）該当値テキスト"/>
        <xdr:cNvSpPr txBox="1"/>
      </xdr:nvSpPr>
      <xdr:spPr>
        <a:xfrm>
          <a:off x="17106900" y="14376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99.2</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117021</xdr:rowOff>
    </xdr:from>
    <xdr:to>
      <xdr:col>23</xdr:col>
      <xdr:colOff>457200</xdr:colOff>
      <xdr:row>84</xdr:row>
      <xdr:rowOff>47171</xdr:rowOff>
    </xdr:to>
    <xdr:sp macro="" textlink="">
      <xdr:nvSpPr>
        <xdr:cNvPr id="275" name="円/楕円 274"/>
        <xdr:cNvSpPr/>
      </xdr:nvSpPr>
      <xdr:spPr>
        <a:xfrm>
          <a:off x="16129000" y="1434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31948</xdr:rowOff>
    </xdr:from>
    <xdr:ext cx="736600" cy="259045"/>
    <xdr:sp macro="" textlink="">
      <xdr:nvSpPr>
        <xdr:cNvPr id="276" name="テキスト ボックス 275"/>
        <xdr:cNvSpPr txBox="1"/>
      </xdr:nvSpPr>
      <xdr:spPr>
        <a:xfrm>
          <a:off x="15798800" y="144337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98.7</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2116</xdr:rowOff>
    </xdr:from>
    <xdr:to>
      <xdr:col>22</xdr:col>
      <xdr:colOff>254000</xdr:colOff>
      <xdr:row>83</xdr:row>
      <xdr:rowOff>103716</xdr:rowOff>
    </xdr:to>
    <xdr:sp macro="" textlink="">
      <xdr:nvSpPr>
        <xdr:cNvPr id="277" name="円/楕円 276"/>
        <xdr:cNvSpPr/>
      </xdr:nvSpPr>
      <xdr:spPr>
        <a:xfrm>
          <a:off x="15240000" y="1423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113893</xdr:rowOff>
    </xdr:from>
    <xdr:ext cx="762000" cy="259045"/>
    <xdr:sp macro="" textlink="">
      <xdr:nvSpPr>
        <xdr:cNvPr id="278" name="テキスト ボックス 277"/>
        <xdr:cNvSpPr txBox="1"/>
      </xdr:nvSpPr>
      <xdr:spPr>
        <a:xfrm>
          <a:off x="14909800" y="1400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97.7</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94948</xdr:rowOff>
    </xdr:from>
    <xdr:to>
      <xdr:col>21</xdr:col>
      <xdr:colOff>50800</xdr:colOff>
      <xdr:row>85</xdr:row>
      <xdr:rowOff>25098</xdr:rowOff>
    </xdr:to>
    <xdr:sp macro="" textlink="">
      <xdr:nvSpPr>
        <xdr:cNvPr id="279" name="円/楕円 278"/>
        <xdr:cNvSpPr/>
      </xdr:nvSpPr>
      <xdr:spPr>
        <a:xfrm>
          <a:off x="14351000" y="1449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9875</xdr:rowOff>
    </xdr:from>
    <xdr:ext cx="762000" cy="259045"/>
    <xdr:sp macro="" textlink="">
      <xdr:nvSpPr>
        <xdr:cNvPr id="280" name="テキスト ボックス 279"/>
        <xdr:cNvSpPr txBox="1"/>
      </xdr:nvSpPr>
      <xdr:spPr>
        <a:xfrm>
          <a:off x="14020800" y="14583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65012</xdr:rowOff>
    </xdr:from>
    <xdr:to>
      <xdr:col>19</xdr:col>
      <xdr:colOff>533400</xdr:colOff>
      <xdr:row>89</xdr:row>
      <xdr:rowOff>166612</xdr:rowOff>
    </xdr:to>
    <xdr:sp macro="" textlink="">
      <xdr:nvSpPr>
        <xdr:cNvPr id="281" name="円/楕円 280"/>
        <xdr:cNvSpPr/>
      </xdr:nvSpPr>
      <xdr:spPr>
        <a:xfrm>
          <a:off x="13462000" y="1532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151389</xdr:rowOff>
    </xdr:from>
    <xdr:ext cx="762000" cy="259045"/>
    <xdr:sp macro="" textlink="">
      <xdr:nvSpPr>
        <xdr:cNvPr id="282" name="テキスト ボックス 281"/>
        <xdr:cNvSpPr txBox="1"/>
      </xdr:nvSpPr>
      <xdr:spPr>
        <a:xfrm>
          <a:off x="13131800" y="15410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[7.69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78/85</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本市は人口増加が続いており、特に子育て世代の流入が多い状況にあります。そのため、事務職員を増員するとともに、子育て世代の増加に対応するため、保育園・小中学校の増改築などを行っており、技師及び保育士の採用を増やしている状況です。</a:t>
          </a:r>
          <a:endParaRPr kumimoji="1" lang="en-US" altLang="ja-JP" sz="1300">
            <a:latin typeface="ＭＳ Ｐゴシック"/>
          </a:endParaRPr>
        </a:p>
        <a:p>
          <a:r>
            <a:rPr kumimoji="1" lang="ja-JP" altLang="en-US" sz="1300">
              <a:latin typeface="ＭＳ Ｐゴシック"/>
            </a:rPr>
            <a:t>　Ｈ</a:t>
          </a:r>
          <a:r>
            <a:rPr kumimoji="1" lang="en-US" altLang="ja-JP" sz="1300">
              <a:latin typeface="ＭＳ Ｐゴシック"/>
            </a:rPr>
            <a:t>30</a:t>
          </a:r>
          <a:r>
            <a:rPr kumimoji="1" lang="ja-JP" altLang="en-US" sz="1300">
              <a:latin typeface="ＭＳ Ｐゴシック"/>
            </a:rPr>
            <a:t>年度は消防事務の広域化により、消防職員が一部事務組合に移行されるため、職員数が大きく減少します。今後は、民間委託なども検討しながら、多く職員数が増加することがないよう計画的な人事管理に努めていきます。</a:t>
          </a: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9" name="直線コネクタ 298"/>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0" name="テキスト ボックス 299"/>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1" name="直線コネクタ 300"/>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2" name="テキスト ボックス 301"/>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3" name="直線コネクタ 302"/>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4" name="テキスト ボックス 303"/>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5" name="直線コネクタ 304"/>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6" name="テキスト ボックス 305"/>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7" name="直線コネクタ 306"/>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8" name="テキスト ボックス 307"/>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2329</xdr:rowOff>
    </xdr:from>
    <xdr:to>
      <xdr:col>24</xdr:col>
      <xdr:colOff>558800</xdr:colOff>
      <xdr:row>67</xdr:row>
      <xdr:rowOff>25718</xdr:rowOff>
    </xdr:to>
    <xdr:cxnSp macro="">
      <xdr:nvCxnSpPr>
        <xdr:cNvPr id="312" name="直線コネクタ 311"/>
        <xdr:cNvCxnSpPr/>
      </xdr:nvCxnSpPr>
      <xdr:spPr>
        <a:xfrm flipV="1">
          <a:off x="17018000" y="9946429"/>
          <a:ext cx="0" cy="15664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169245</xdr:rowOff>
    </xdr:from>
    <xdr:ext cx="762000" cy="259045"/>
    <xdr:sp macro="" textlink="">
      <xdr:nvSpPr>
        <xdr:cNvPr id="313" name="定員管理の状況最小値テキスト"/>
        <xdr:cNvSpPr txBox="1"/>
      </xdr:nvSpPr>
      <xdr:spPr>
        <a:xfrm>
          <a:off x="17106900" y="1148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11.57</a:t>
          </a:r>
          <a:endParaRPr kumimoji="1" lang="ja-JP" altLang="en-US" sz="1000" b="1">
            <a:latin typeface="ＭＳ Ｐゴシック"/>
          </a:endParaRPr>
        </a:p>
      </xdr:txBody>
    </xdr:sp>
    <xdr:clientData/>
  </xdr:oneCellAnchor>
  <xdr:twoCellAnchor>
    <xdr:from>
      <xdr:col>24</xdr:col>
      <xdr:colOff>469900</xdr:colOff>
      <xdr:row>67</xdr:row>
      <xdr:rowOff>25718</xdr:rowOff>
    </xdr:from>
    <xdr:to>
      <xdr:col>24</xdr:col>
      <xdr:colOff>647700</xdr:colOff>
      <xdr:row>67</xdr:row>
      <xdr:rowOff>25718</xdr:rowOff>
    </xdr:to>
    <xdr:cxnSp macro="">
      <xdr:nvCxnSpPr>
        <xdr:cNvPr id="314" name="直線コネクタ 313"/>
        <xdr:cNvCxnSpPr/>
      </xdr:nvCxnSpPr>
      <xdr:spPr>
        <a:xfrm>
          <a:off x="16929100" y="11512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88706</xdr:rowOff>
    </xdr:from>
    <xdr:ext cx="762000" cy="259045"/>
    <xdr:sp macro="" textlink="">
      <xdr:nvSpPr>
        <xdr:cNvPr id="315" name="定員管理の状況最大値テキスト"/>
        <xdr:cNvSpPr txBox="1"/>
      </xdr:nvSpPr>
      <xdr:spPr>
        <a:xfrm>
          <a:off x="17106900" y="968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3.78</a:t>
          </a:r>
          <a:endParaRPr kumimoji="1" lang="ja-JP" altLang="en-US" sz="1000" b="1">
            <a:latin typeface="ＭＳ Ｐゴシック"/>
          </a:endParaRPr>
        </a:p>
      </xdr:txBody>
    </xdr:sp>
    <xdr:clientData/>
  </xdr:oneCellAnchor>
  <xdr:twoCellAnchor>
    <xdr:from>
      <xdr:col>24</xdr:col>
      <xdr:colOff>469900</xdr:colOff>
      <xdr:row>58</xdr:row>
      <xdr:rowOff>2329</xdr:rowOff>
    </xdr:from>
    <xdr:to>
      <xdr:col>24</xdr:col>
      <xdr:colOff>647700</xdr:colOff>
      <xdr:row>58</xdr:row>
      <xdr:rowOff>2329</xdr:rowOff>
    </xdr:to>
    <xdr:cxnSp macro="">
      <xdr:nvCxnSpPr>
        <xdr:cNvPr id="316" name="直線コネクタ 315"/>
        <xdr:cNvCxnSpPr/>
      </xdr:nvCxnSpPr>
      <xdr:spPr>
        <a:xfrm>
          <a:off x="16929100" y="9946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68580</xdr:rowOff>
    </xdr:from>
    <xdr:to>
      <xdr:col>24</xdr:col>
      <xdr:colOff>558800</xdr:colOff>
      <xdr:row>62</xdr:row>
      <xdr:rowOff>102764</xdr:rowOff>
    </xdr:to>
    <xdr:cxnSp macro="">
      <xdr:nvCxnSpPr>
        <xdr:cNvPr id="317" name="直線コネクタ 316"/>
        <xdr:cNvCxnSpPr/>
      </xdr:nvCxnSpPr>
      <xdr:spPr>
        <a:xfrm>
          <a:off x="16179800" y="10698480"/>
          <a:ext cx="838200" cy="34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119821</xdr:rowOff>
    </xdr:from>
    <xdr:ext cx="762000" cy="259045"/>
    <xdr:sp macro="" textlink="">
      <xdr:nvSpPr>
        <xdr:cNvPr id="318" name="定員管理の状況平均値テキスト"/>
        <xdr:cNvSpPr txBox="1"/>
      </xdr:nvSpPr>
      <xdr:spPr>
        <a:xfrm>
          <a:off x="17106900" y="102353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6.24</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103294</xdr:rowOff>
    </xdr:from>
    <xdr:to>
      <xdr:col>24</xdr:col>
      <xdr:colOff>609600</xdr:colOff>
      <xdr:row>61</xdr:row>
      <xdr:rowOff>33444</xdr:rowOff>
    </xdr:to>
    <xdr:sp macro="" textlink="">
      <xdr:nvSpPr>
        <xdr:cNvPr id="319" name="フローチャート : 判断 318"/>
        <xdr:cNvSpPr/>
      </xdr:nvSpPr>
      <xdr:spPr>
        <a:xfrm>
          <a:off x="169672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58526</xdr:rowOff>
    </xdr:from>
    <xdr:to>
      <xdr:col>23</xdr:col>
      <xdr:colOff>406400</xdr:colOff>
      <xdr:row>62</xdr:row>
      <xdr:rowOff>68580</xdr:rowOff>
    </xdr:to>
    <xdr:cxnSp macro="">
      <xdr:nvCxnSpPr>
        <xdr:cNvPr id="320" name="直線コネクタ 319"/>
        <xdr:cNvCxnSpPr/>
      </xdr:nvCxnSpPr>
      <xdr:spPr>
        <a:xfrm>
          <a:off x="15290800" y="10688426"/>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79163</xdr:rowOff>
    </xdr:from>
    <xdr:to>
      <xdr:col>23</xdr:col>
      <xdr:colOff>457200</xdr:colOff>
      <xdr:row>61</xdr:row>
      <xdr:rowOff>9313</xdr:rowOff>
    </xdr:to>
    <xdr:sp macro="" textlink="">
      <xdr:nvSpPr>
        <xdr:cNvPr id="321" name="フローチャート : 判断 320"/>
        <xdr:cNvSpPr/>
      </xdr:nvSpPr>
      <xdr:spPr>
        <a:xfrm>
          <a:off x="161290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19490</xdr:rowOff>
    </xdr:from>
    <xdr:ext cx="736600" cy="259045"/>
    <xdr:sp macro="" textlink="">
      <xdr:nvSpPr>
        <xdr:cNvPr id="322" name="テキスト ボックス 321"/>
        <xdr:cNvSpPr txBox="1"/>
      </xdr:nvSpPr>
      <xdr:spPr>
        <a:xfrm>
          <a:off x="15798800" y="10135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6.12</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58526</xdr:rowOff>
    </xdr:from>
    <xdr:to>
      <xdr:col>22</xdr:col>
      <xdr:colOff>203200</xdr:colOff>
      <xdr:row>62</xdr:row>
      <xdr:rowOff>60537</xdr:rowOff>
    </xdr:to>
    <xdr:cxnSp macro="">
      <xdr:nvCxnSpPr>
        <xdr:cNvPr id="323" name="直線コネクタ 322"/>
        <xdr:cNvCxnSpPr/>
      </xdr:nvCxnSpPr>
      <xdr:spPr>
        <a:xfrm flipV="1">
          <a:off x="14401800" y="10688426"/>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110807</xdr:rowOff>
    </xdr:from>
    <xdr:to>
      <xdr:col>22</xdr:col>
      <xdr:colOff>254000</xdr:colOff>
      <xdr:row>62</xdr:row>
      <xdr:rowOff>40957</xdr:rowOff>
    </xdr:to>
    <xdr:sp macro="" textlink="">
      <xdr:nvSpPr>
        <xdr:cNvPr id="324" name="フローチャート : 判断 323"/>
        <xdr:cNvSpPr/>
      </xdr:nvSpPr>
      <xdr:spPr>
        <a:xfrm>
          <a:off x="15240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51134</xdr:rowOff>
    </xdr:from>
    <xdr:ext cx="762000" cy="259045"/>
    <xdr:sp macro="" textlink="">
      <xdr:nvSpPr>
        <xdr:cNvPr id="325" name="テキスト ボックス 324"/>
        <xdr:cNvSpPr txBox="1"/>
      </xdr:nvSpPr>
      <xdr:spPr>
        <a:xfrm>
          <a:off x="14909800" y="10338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46461</xdr:rowOff>
    </xdr:from>
    <xdr:to>
      <xdr:col>21</xdr:col>
      <xdr:colOff>0</xdr:colOff>
      <xdr:row>62</xdr:row>
      <xdr:rowOff>60537</xdr:rowOff>
    </xdr:to>
    <xdr:cxnSp macro="">
      <xdr:nvCxnSpPr>
        <xdr:cNvPr id="326" name="直線コネクタ 325"/>
        <xdr:cNvCxnSpPr/>
      </xdr:nvCxnSpPr>
      <xdr:spPr>
        <a:xfrm>
          <a:off x="13512800" y="10676361"/>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118851</xdr:rowOff>
    </xdr:from>
    <xdr:to>
      <xdr:col>21</xdr:col>
      <xdr:colOff>50800</xdr:colOff>
      <xdr:row>62</xdr:row>
      <xdr:rowOff>49001</xdr:rowOff>
    </xdr:to>
    <xdr:sp macro="" textlink="">
      <xdr:nvSpPr>
        <xdr:cNvPr id="327" name="フローチャート : 判断 326"/>
        <xdr:cNvSpPr/>
      </xdr:nvSpPr>
      <xdr:spPr>
        <a:xfrm>
          <a:off x="14351000" y="1057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59178</xdr:rowOff>
    </xdr:from>
    <xdr:ext cx="762000" cy="259045"/>
    <xdr:sp macro="" textlink="">
      <xdr:nvSpPr>
        <xdr:cNvPr id="328" name="テキスト ボックス 327"/>
        <xdr:cNvSpPr txBox="1"/>
      </xdr:nvSpPr>
      <xdr:spPr>
        <a:xfrm>
          <a:off x="14020800" y="10346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134938</xdr:rowOff>
    </xdr:from>
    <xdr:to>
      <xdr:col>19</xdr:col>
      <xdr:colOff>533400</xdr:colOff>
      <xdr:row>62</xdr:row>
      <xdr:rowOff>65088</xdr:rowOff>
    </xdr:to>
    <xdr:sp macro="" textlink="">
      <xdr:nvSpPr>
        <xdr:cNvPr id="329" name="フローチャート : 判断 328"/>
        <xdr:cNvSpPr/>
      </xdr:nvSpPr>
      <xdr:spPr>
        <a:xfrm>
          <a:off x="13462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75265</xdr:rowOff>
    </xdr:from>
    <xdr:ext cx="762000" cy="259045"/>
    <xdr:sp macro="" textlink="">
      <xdr:nvSpPr>
        <xdr:cNvPr id="330" name="テキスト ボックス 329"/>
        <xdr:cNvSpPr txBox="1"/>
      </xdr:nvSpPr>
      <xdr:spPr>
        <a:xfrm>
          <a:off x="13131800" y="1036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62</xdr:row>
      <xdr:rowOff>51964</xdr:rowOff>
    </xdr:from>
    <xdr:to>
      <xdr:col>24</xdr:col>
      <xdr:colOff>609600</xdr:colOff>
      <xdr:row>62</xdr:row>
      <xdr:rowOff>153564</xdr:rowOff>
    </xdr:to>
    <xdr:sp macro="" textlink="">
      <xdr:nvSpPr>
        <xdr:cNvPr id="336" name="円/楕円 335"/>
        <xdr:cNvSpPr/>
      </xdr:nvSpPr>
      <xdr:spPr>
        <a:xfrm>
          <a:off x="16967200" y="1068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24041</xdr:rowOff>
    </xdr:from>
    <xdr:ext cx="762000" cy="259045"/>
    <xdr:sp macro="" textlink="">
      <xdr:nvSpPr>
        <xdr:cNvPr id="337" name="定員管理の状況該当値テキスト"/>
        <xdr:cNvSpPr txBox="1"/>
      </xdr:nvSpPr>
      <xdr:spPr>
        <a:xfrm>
          <a:off x="17106900" y="1065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7.69</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17780</xdr:rowOff>
    </xdr:from>
    <xdr:to>
      <xdr:col>23</xdr:col>
      <xdr:colOff>457200</xdr:colOff>
      <xdr:row>62</xdr:row>
      <xdr:rowOff>119380</xdr:rowOff>
    </xdr:to>
    <xdr:sp macro="" textlink="">
      <xdr:nvSpPr>
        <xdr:cNvPr id="338" name="円/楕円 337"/>
        <xdr:cNvSpPr/>
      </xdr:nvSpPr>
      <xdr:spPr>
        <a:xfrm>
          <a:off x="16129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104157</xdr:rowOff>
    </xdr:from>
    <xdr:ext cx="736600" cy="259045"/>
    <xdr:sp macro="" textlink="">
      <xdr:nvSpPr>
        <xdr:cNvPr id="339" name="テキスト ボックス 338"/>
        <xdr:cNvSpPr txBox="1"/>
      </xdr:nvSpPr>
      <xdr:spPr>
        <a:xfrm>
          <a:off x="15798800" y="10734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7.52</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7726</xdr:rowOff>
    </xdr:from>
    <xdr:to>
      <xdr:col>22</xdr:col>
      <xdr:colOff>254000</xdr:colOff>
      <xdr:row>62</xdr:row>
      <xdr:rowOff>109326</xdr:rowOff>
    </xdr:to>
    <xdr:sp macro="" textlink="">
      <xdr:nvSpPr>
        <xdr:cNvPr id="340" name="円/楕円 339"/>
        <xdr:cNvSpPr/>
      </xdr:nvSpPr>
      <xdr:spPr>
        <a:xfrm>
          <a:off x="15240000" y="10637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94103</xdr:rowOff>
    </xdr:from>
    <xdr:ext cx="762000" cy="259045"/>
    <xdr:sp macro="" textlink="">
      <xdr:nvSpPr>
        <xdr:cNvPr id="341" name="テキスト ボックス 340"/>
        <xdr:cNvSpPr txBox="1"/>
      </xdr:nvSpPr>
      <xdr:spPr>
        <a:xfrm>
          <a:off x="14909800" y="10724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7.47</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9737</xdr:rowOff>
    </xdr:from>
    <xdr:to>
      <xdr:col>21</xdr:col>
      <xdr:colOff>50800</xdr:colOff>
      <xdr:row>62</xdr:row>
      <xdr:rowOff>111337</xdr:rowOff>
    </xdr:to>
    <xdr:sp macro="" textlink="">
      <xdr:nvSpPr>
        <xdr:cNvPr id="342" name="円/楕円 341"/>
        <xdr:cNvSpPr/>
      </xdr:nvSpPr>
      <xdr:spPr>
        <a:xfrm>
          <a:off x="14351000" y="1063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96114</xdr:rowOff>
    </xdr:from>
    <xdr:ext cx="762000" cy="259045"/>
    <xdr:sp macro="" textlink="">
      <xdr:nvSpPr>
        <xdr:cNvPr id="343" name="テキスト ボックス 342"/>
        <xdr:cNvSpPr txBox="1"/>
      </xdr:nvSpPr>
      <xdr:spPr>
        <a:xfrm>
          <a:off x="14020800" y="1072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7.48</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167111</xdr:rowOff>
    </xdr:from>
    <xdr:to>
      <xdr:col>19</xdr:col>
      <xdr:colOff>533400</xdr:colOff>
      <xdr:row>62</xdr:row>
      <xdr:rowOff>97261</xdr:rowOff>
    </xdr:to>
    <xdr:sp macro="" textlink="">
      <xdr:nvSpPr>
        <xdr:cNvPr id="344" name="円/楕円 343"/>
        <xdr:cNvSpPr/>
      </xdr:nvSpPr>
      <xdr:spPr>
        <a:xfrm>
          <a:off x="13462000" y="10625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82038</xdr:rowOff>
    </xdr:from>
    <xdr:ext cx="762000" cy="259045"/>
    <xdr:sp macro="" textlink="">
      <xdr:nvSpPr>
        <xdr:cNvPr id="345" name="テキスト ボックス 344"/>
        <xdr:cNvSpPr txBox="1"/>
      </xdr:nvSpPr>
      <xdr:spPr>
        <a:xfrm>
          <a:off x="13131800" y="10711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 1.1%]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5/85</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本市では、大規模投資事業の計画的な予算化と特定目的基金の活用により、必要最低限の借入に努めてきたため、類似団体平均を下回る結果となっています。</a:t>
          </a:r>
          <a:endParaRPr kumimoji="1" lang="en-US" altLang="ja-JP" sz="1300">
            <a:latin typeface="ＭＳ Ｐゴシック"/>
          </a:endParaRPr>
        </a:p>
        <a:p>
          <a:r>
            <a:rPr kumimoji="1" lang="ja-JP" altLang="en-US" sz="1300">
              <a:latin typeface="ＭＳ Ｐゴシック"/>
            </a:rPr>
            <a:t>　今後は、人口増加に伴う社会基盤整備や</a:t>
          </a:r>
          <a:r>
            <a:rPr kumimoji="1" lang="ja-JP" altLang="ja-JP" sz="1300">
              <a:solidFill>
                <a:schemeClr val="dk1"/>
              </a:solidFill>
              <a:latin typeface="+mn-lt"/>
              <a:ea typeface="+mn-ea"/>
              <a:cs typeface="+mn-cs"/>
            </a:rPr>
            <a:t>公共施設等の老朽化対策のため、地方債の発行が見込まれるので、計画的な財政運営に努めます。</a:t>
          </a:r>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2" name="直線コネクタ 361"/>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3" name="テキスト ボックス 362"/>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4" name="直線コネクタ 36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5" name="テキスト ボックス 36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6" name="直線コネクタ 365"/>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7" name="テキスト ボックス 366"/>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46672</xdr:rowOff>
    </xdr:from>
    <xdr:to>
      <xdr:col>24</xdr:col>
      <xdr:colOff>558800</xdr:colOff>
      <xdr:row>43</xdr:row>
      <xdr:rowOff>155575</xdr:rowOff>
    </xdr:to>
    <xdr:cxnSp macro="">
      <xdr:nvCxnSpPr>
        <xdr:cNvPr id="370" name="直線コネクタ 369"/>
        <xdr:cNvCxnSpPr/>
      </xdr:nvCxnSpPr>
      <xdr:spPr>
        <a:xfrm flipV="1">
          <a:off x="17018000" y="6218872"/>
          <a:ext cx="0" cy="13090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127652</xdr:rowOff>
    </xdr:from>
    <xdr:ext cx="762000" cy="259045"/>
    <xdr:sp macro="" textlink="">
      <xdr:nvSpPr>
        <xdr:cNvPr id="371" name="公債費負担の状況最小値テキスト"/>
        <xdr:cNvSpPr txBox="1"/>
      </xdr:nvSpPr>
      <xdr:spPr>
        <a:xfrm>
          <a:off x="17106900" y="7500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19.0</a:t>
          </a:r>
          <a:endParaRPr kumimoji="1" lang="ja-JP" altLang="en-US" sz="1000" b="1">
            <a:latin typeface="ＭＳ Ｐゴシック"/>
          </a:endParaRPr>
        </a:p>
      </xdr:txBody>
    </xdr:sp>
    <xdr:clientData/>
  </xdr:oneCellAnchor>
  <xdr:twoCellAnchor>
    <xdr:from>
      <xdr:col>24</xdr:col>
      <xdr:colOff>469900</xdr:colOff>
      <xdr:row>43</xdr:row>
      <xdr:rowOff>155575</xdr:rowOff>
    </xdr:from>
    <xdr:to>
      <xdr:col>24</xdr:col>
      <xdr:colOff>647700</xdr:colOff>
      <xdr:row>43</xdr:row>
      <xdr:rowOff>155575</xdr:rowOff>
    </xdr:to>
    <xdr:cxnSp macro="">
      <xdr:nvCxnSpPr>
        <xdr:cNvPr id="372" name="直線コネクタ 371"/>
        <xdr:cNvCxnSpPr/>
      </xdr:nvCxnSpPr>
      <xdr:spPr>
        <a:xfrm>
          <a:off x="16929100" y="7527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133049</xdr:rowOff>
    </xdr:from>
    <xdr:ext cx="762000" cy="259045"/>
    <xdr:sp macro="" textlink="">
      <xdr:nvSpPr>
        <xdr:cNvPr id="373" name="公債費負担の状況最大値テキスト"/>
        <xdr:cNvSpPr txBox="1"/>
      </xdr:nvSpPr>
      <xdr:spPr>
        <a:xfrm>
          <a:off x="17106900" y="596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24</xdr:col>
      <xdr:colOff>469900</xdr:colOff>
      <xdr:row>36</xdr:row>
      <xdr:rowOff>46672</xdr:rowOff>
    </xdr:from>
    <xdr:to>
      <xdr:col>24</xdr:col>
      <xdr:colOff>647700</xdr:colOff>
      <xdr:row>36</xdr:row>
      <xdr:rowOff>46672</xdr:rowOff>
    </xdr:to>
    <xdr:cxnSp macro="">
      <xdr:nvCxnSpPr>
        <xdr:cNvPr id="374" name="直線コネクタ 373"/>
        <xdr:cNvCxnSpPr/>
      </xdr:nvCxnSpPr>
      <xdr:spPr>
        <a:xfrm>
          <a:off x="16929100" y="621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36</xdr:row>
      <xdr:rowOff>119063</xdr:rowOff>
    </xdr:from>
    <xdr:to>
      <xdr:col>24</xdr:col>
      <xdr:colOff>558800</xdr:colOff>
      <xdr:row>36</xdr:row>
      <xdr:rowOff>143192</xdr:rowOff>
    </xdr:to>
    <xdr:cxnSp macro="">
      <xdr:nvCxnSpPr>
        <xdr:cNvPr id="375" name="直線コネクタ 374"/>
        <xdr:cNvCxnSpPr/>
      </xdr:nvCxnSpPr>
      <xdr:spPr>
        <a:xfrm>
          <a:off x="16179800" y="6291263"/>
          <a:ext cx="8382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32720</xdr:rowOff>
    </xdr:from>
    <xdr:ext cx="762000" cy="259045"/>
    <xdr:sp macro="" textlink="">
      <xdr:nvSpPr>
        <xdr:cNvPr id="376" name="公債費負担の状況平均値テキスト"/>
        <xdr:cNvSpPr txBox="1"/>
      </xdr:nvSpPr>
      <xdr:spPr>
        <a:xfrm>
          <a:off x="17106900" y="67192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60643</xdr:rowOff>
    </xdr:from>
    <xdr:to>
      <xdr:col>24</xdr:col>
      <xdr:colOff>609600</xdr:colOff>
      <xdr:row>39</xdr:row>
      <xdr:rowOff>162243</xdr:rowOff>
    </xdr:to>
    <xdr:sp macro="" textlink="">
      <xdr:nvSpPr>
        <xdr:cNvPr id="377" name="フローチャート : 判断 376"/>
        <xdr:cNvSpPr/>
      </xdr:nvSpPr>
      <xdr:spPr>
        <a:xfrm>
          <a:off x="16967200" y="674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36</xdr:row>
      <xdr:rowOff>119063</xdr:rowOff>
    </xdr:from>
    <xdr:to>
      <xdr:col>23</xdr:col>
      <xdr:colOff>406400</xdr:colOff>
      <xdr:row>36</xdr:row>
      <xdr:rowOff>149225</xdr:rowOff>
    </xdr:to>
    <xdr:cxnSp macro="">
      <xdr:nvCxnSpPr>
        <xdr:cNvPr id="378" name="直線コネクタ 377"/>
        <xdr:cNvCxnSpPr/>
      </xdr:nvCxnSpPr>
      <xdr:spPr>
        <a:xfrm flipV="1">
          <a:off x="15290800" y="6291263"/>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66675</xdr:rowOff>
    </xdr:from>
    <xdr:to>
      <xdr:col>23</xdr:col>
      <xdr:colOff>457200</xdr:colOff>
      <xdr:row>39</xdr:row>
      <xdr:rowOff>168275</xdr:rowOff>
    </xdr:to>
    <xdr:sp macro="" textlink="">
      <xdr:nvSpPr>
        <xdr:cNvPr id="379" name="フローチャート : 判断 378"/>
        <xdr:cNvSpPr/>
      </xdr:nvSpPr>
      <xdr:spPr>
        <a:xfrm>
          <a:off x="16129000" y="675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153052</xdr:rowOff>
    </xdr:from>
    <xdr:ext cx="736600" cy="259045"/>
    <xdr:sp macro="" textlink="">
      <xdr:nvSpPr>
        <xdr:cNvPr id="380" name="テキスト ボックス 379"/>
        <xdr:cNvSpPr txBox="1"/>
      </xdr:nvSpPr>
      <xdr:spPr>
        <a:xfrm>
          <a:off x="15798800" y="68396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21</xdr:col>
      <xdr:colOff>0</xdr:colOff>
      <xdr:row>36</xdr:row>
      <xdr:rowOff>149225</xdr:rowOff>
    </xdr:from>
    <xdr:to>
      <xdr:col>22</xdr:col>
      <xdr:colOff>203200</xdr:colOff>
      <xdr:row>37</xdr:row>
      <xdr:rowOff>13970</xdr:rowOff>
    </xdr:to>
    <xdr:cxnSp macro="">
      <xdr:nvCxnSpPr>
        <xdr:cNvPr id="381" name="直線コネクタ 380"/>
        <xdr:cNvCxnSpPr/>
      </xdr:nvCxnSpPr>
      <xdr:spPr>
        <a:xfrm flipV="1">
          <a:off x="14401800" y="632142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3810</xdr:rowOff>
    </xdr:from>
    <xdr:to>
      <xdr:col>22</xdr:col>
      <xdr:colOff>254000</xdr:colOff>
      <xdr:row>40</xdr:row>
      <xdr:rowOff>105410</xdr:rowOff>
    </xdr:to>
    <xdr:sp macro="" textlink="">
      <xdr:nvSpPr>
        <xdr:cNvPr id="382" name="フローチャート : 判断 381"/>
        <xdr:cNvSpPr/>
      </xdr:nvSpPr>
      <xdr:spPr>
        <a:xfrm>
          <a:off x="152400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90187</xdr:rowOff>
    </xdr:from>
    <xdr:ext cx="762000" cy="259045"/>
    <xdr:sp macro="" textlink="">
      <xdr:nvSpPr>
        <xdr:cNvPr id="383" name="テキスト ボックス 382"/>
        <xdr:cNvSpPr txBox="1"/>
      </xdr:nvSpPr>
      <xdr:spPr>
        <a:xfrm>
          <a:off x="14909800" y="694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19</xdr:col>
      <xdr:colOff>482600</xdr:colOff>
      <xdr:row>37</xdr:row>
      <xdr:rowOff>13970</xdr:rowOff>
    </xdr:from>
    <xdr:to>
      <xdr:col>21</xdr:col>
      <xdr:colOff>0</xdr:colOff>
      <xdr:row>37</xdr:row>
      <xdr:rowOff>56197</xdr:rowOff>
    </xdr:to>
    <xdr:cxnSp macro="">
      <xdr:nvCxnSpPr>
        <xdr:cNvPr id="384" name="直線コネクタ 383"/>
        <xdr:cNvCxnSpPr/>
      </xdr:nvCxnSpPr>
      <xdr:spPr>
        <a:xfrm flipV="1">
          <a:off x="13512800" y="6357620"/>
          <a:ext cx="8890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52070</xdr:rowOff>
    </xdr:from>
    <xdr:to>
      <xdr:col>21</xdr:col>
      <xdr:colOff>50800</xdr:colOff>
      <xdr:row>40</xdr:row>
      <xdr:rowOff>153670</xdr:rowOff>
    </xdr:to>
    <xdr:sp macro="" textlink="">
      <xdr:nvSpPr>
        <xdr:cNvPr id="385" name="フローチャート : 判断 384"/>
        <xdr:cNvSpPr/>
      </xdr:nvSpPr>
      <xdr:spPr>
        <a:xfrm>
          <a:off x="14351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138447</xdr:rowOff>
    </xdr:from>
    <xdr:ext cx="762000" cy="259045"/>
    <xdr:sp macro="" textlink="">
      <xdr:nvSpPr>
        <xdr:cNvPr id="386" name="テキスト ボックス 385"/>
        <xdr:cNvSpPr txBox="1"/>
      </xdr:nvSpPr>
      <xdr:spPr>
        <a:xfrm>
          <a:off x="14020800" y="699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94297</xdr:rowOff>
    </xdr:from>
    <xdr:to>
      <xdr:col>19</xdr:col>
      <xdr:colOff>533400</xdr:colOff>
      <xdr:row>41</xdr:row>
      <xdr:rowOff>24447</xdr:rowOff>
    </xdr:to>
    <xdr:sp macro="" textlink="">
      <xdr:nvSpPr>
        <xdr:cNvPr id="387" name="フローチャート : 判断 386"/>
        <xdr:cNvSpPr/>
      </xdr:nvSpPr>
      <xdr:spPr>
        <a:xfrm>
          <a:off x="13462000" y="69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9224</xdr:rowOff>
    </xdr:from>
    <xdr:ext cx="762000" cy="259045"/>
    <xdr:sp macro="" textlink="">
      <xdr:nvSpPr>
        <xdr:cNvPr id="388" name="テキスト ボックス 387"/>
        <xdr:cNvSpPr txBox="1"/>
      </xdr:nvSpPr>
      <xdr:spPr>
        <a:xfrm>
          <a:off x="13131800" y="7038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36</xdr:row>
      <xdr:rowOff>92392</xdr:rowOff>
    </xdr:from>
    <xdr:to>
      <xdr:col>24</xdr:col>
      <xdr:colOff>609600</xdr:colOff>
      <xdr:row>37</xdr:row>
      <xdr:rowOff>22542</xdr:rowOff>
    </xdr:to>
    <xdr:sp macro="" textlink="">
      <xdr:nvSpPr>
        <xdr:cNvPr id="394" name="円/楕円 393"/>
        <xdr:cNvSpPr/>
      </xdr:nvSpPr>
      <xdr:spPr>
        <a:xfrm>
          <a:off x="16967200" y="6264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13669</xdr:rowOff>
    </xdr:from>
    <xdr:ext cx="762000" cy="259045"/>
    <xdr:sp macro="" textlink="">
      <xdr:nvSpPr>
        <xdr:cNvPr id="395" name="公債費負担の状況該当値テキスト"/>
        <xdr:cNvSpPr txBox="1"/>
      </xdr:nvSpPr>
      <xdr:spPr>
        <a:xfrm>
          <a:off x="17106900" y="6185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a:rPr>
            <a:t>△ </a:t>
          </a:r>
          <a:r>
            <a:rPr kumimoji="1" lang="en-US" altLang="ja-JP" sz="1000" b="1">
              <a:solidFill>
                <a:srgbClr val="FF0000"/>
              </a:solidFill>
              <a:latin typeface="ＭＳ Ｐゴシック"/>
            </a:rPr>
            <a:t>1.1</a:t>
          </a:r>
          <a:endParaRPr kumimoji="1" lang="ja-JP" altLang="en-US" sz="1000" b="1">
            <a:solidFill>
              <a:srgbClr val="FF0000"/>
            </a:solidFill>
            <a:latin typeface="ＭＳ Ｐゴシック"/>
          </a:endParaRPr>
        </a:p>
      </xdr:txBody>
    </xdr:sp>
    <xdr:clientData/>
  </xdr:oneCellAnchor>
  <xdr:twoCellAnchor>
    <xdr:from>
      <xdr:col>23</xdr:col>
      <xdr:colOff>355600</xdr:colOff>
      <xdr:row>36</xdr:row>
      <xdr:rowOff>68263</xdr:rowOff>
    </xdr:from>
    <xdr:to>
      <xdr:col>23</xdr:col>
      <xdr:colOff>457200</xdr:colOff>
      <xdr:row>36</xdr:row>
      <xdr:rowOff>169863</xdr:rowOff>
    </xdr:to>
    <xdr:sp macro="" textlink="">
      <xdr:nvSpPr>
        <xdr:cNvPr id="396" name="円/楕円 395"/>
        <xdr:cNvSpPr/>
      </xdr:nvSpPr>
      <xdr:spPr>
        <a:xfrm>
          <a:off x="16129000" y="6240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8590</xdr:rowOff>
    </xdr:from>
    <xdr:ext cx="736600" cy="259045"/>
    <xdr:sp macro="" textlink="">
      <xdr:nvSpPr>
        <xdr:cNvPr id="397" name="テキスト ボックス 396"/>
        <xdr:cNvSpPr txBox="1"/>
      </xdr:nvSpPr>
      <xdr:spPr>
        <a:xfrm>
          <a:off x="15798800" y="6009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a:rPr>
            <a:t>△ </a:t>
          </a:r>
          <a:r>
            <a:rPr kumimoji="1" lang="en-US" altLang="ja-JP" sz="1000" b="1">
              <a:solidFill>
                <a:srgbClr val="FF0000"/>
              </a:solidFill>
              <a:latin typeface="ＭＳ Ｐゴシック"/>
            </a:rPr>
            <a:t>1.5</a:t>
          </a:r>
          <a:endParaRPr kumimoji="1" lang="ja-JP" altLang="en-US" sz="1000" b="1">
            <a:solidFill>
              <a:srgbClr val="FF0000"/>
            </a:solidFill>
            <a:latin typeface="ＭＳ Ｐゴシック"/>
          </a:endParaRPr>
        </a:p>
      </xdr:txBody>
    </xdr:sp>
    <xdr:clientData/>
  </xdr:oneCellAnchor>
  <xdr:twoCellAnchor>
    <xdr:from>
      <xdr:col>22</xdr:col>
      <xdr:colOff>152400</xdr:colOff>
      <xdr:row>36</xdr:row>
      <xdr:rowOff>98425</xdr:rowOff>
    </xdr:from>
    <xdr:to>
      <xdr:col>22</xdr:col>
      <xdr:colOff>254000</xdr:colOff>
      <xdr:row>37</xdr:row>
      <xdr:rowOff>28575</xdr:rowOff>
    </xdr:to>
    <xdr:sp macro="" textlink="">
      <xdr:nvSpPr>
        <xdr:cNvPr id="398" name="円/楕円 397"/>
        <xdr:cNvSpPr/>
      </xdr:nvSpPr>
      <xdr:spPr>
        <a:xfrm>
          <a:off x="15240000" y="627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35</xdr:row>
      <xdr:rowOff>38752</xdr:rowOff>
    </xdr:from>
    <xdr:ext cx="762000" cy="259045"/>
    <xdr:sp macro="" textlink="">
      <xdr:nvSpPr>
        <xdr:cNvPr id="399" name="テキスト ボックス 398"/>
        <xdr:cNvSpPr txBox="1"/>
      </xdr:nvSpPr>
      <xdr:spPr>
        <a:xfrm>
          <a:off x="14909800" y="6039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a:rPr>
            <a:t>△ </a:t>
          </a:r>
          <a:r>
            <a:rPr kumimoji="1" lang="en-US" altLang="ja-JP" sz="1000" b="1">
              <a:solidFill>
                <a:srgbClr val="FF0000"/>
              </a:solidFill>
              <a:latin typeface="ＭＳ Ｐゴシック"/>
            </a:rPr>
            <a:t>1.0</a:t>
          </a:r>
          <a:endParaRPr kumimoji="1" lang="ja-JP" altLang="en-US" sz="1000" b="1">
            <a:solidFill>
              <a:srgbClr val="FF0000"/>
            </a:solidFill>
            <a:latin typeface="ＭＳ Ｐゴシック"/>
          </a:endParaRPr>
        </a:p>
      </xdr:txBody>
    </xdr:sp>
    <xdr:clientData/>
  </xdr:oneCellAnchor>
  <xdr:twoCellAnchor>
    <xdr:from>
      <xdr:col>20</xdr:col>
      <xdr:colOff>635000</xdr:colOff>
      <xdr:row>36</xdr:row>
      <xdr:rowOff>134620</xdr:rowOff>
    </xdr:from>
    <xdr:to>
      <xdr:col>21</xdr:col>
      <xdr:colOff>50800</xdr:colOff>
      <xdr:row>37</xdr:row>
      <xdr:rowOff>64770</xdr:rowOff>
    </xdr:to>
    <xdr:sp macro="" textlink="">
      <xdr:nvSpPr>
        <xdr:cNvPr id="400" name="円/楕円 399"/>
        <xdr:cNvSpPr/>
      </xdr:nvSpPr>
      <xdr:spPr>
        <a:xfrm>
          <a:off x="14351000" y="630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35</xdr:row>
      <xdr:rowOff>74947</xdr:rowOff>
    </xdr:from>
    <xdr:ext cx="762000" cy="259045"/>
    <xdr:sp macro="" textlink="">
      <xdr:nvSpPr>
        <xdr:cNvPr id="401" name="テキスト ボックス 400"/>
        <xdr:cNvSpPr txBox="1"/>
      </xdr:nvSpPr>
      <xdr:spPr>
        <a:xfrm>
          <a:off x="14020800" y="607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a:rPr>
            <a:t>△ </a:t>
          </a:r>
          <a:r>
            <a:rPr kumimoji="1" lang="en-US" altLang="ja-JP" sz="1000" b="1">
              <a:solidFill>
                <a:srgbClr val="FF0000"/>
              </a:solidFill>
              <a:latin typeface="ＭＳ Ｐゴシック"/>
            </a:rPr>
            <a:t>0.4</a:t>
          </a:r>
          <a:endParaRPr kumimoji="1" lang="ja-JP" altLang="en-US" sz="1000" b="1">
            <a:solidFill>
              <a:srgbClr val="FF0000"/>
            </a:solidFill>
            <a:latin typeface="ＭＳ Ｐゴシック"/>
          </a:endParaRPr>
        </a:p>
      </xdr:txBody>
    </xdr:sp>
    <xdr:clientData/>
  </xdr:oneCellAnchor>
  <xdr:twoCellAnchor>
    <xdr:from>
      <xdr:col>19</xdr:col>
      <xdr:colOff>431800</xdr:colOff>
      <xdr:row>37</xdr:row>
      <xdr:rowOff>5397</xdr:rowOff>
    </xdr:from>
    <xdr:to>
      <xdr:col>19</xdr:col>
      <xdr:colOff>533400</xdr:colOff>
      <xdr:row>37</xdr:row>
      <xdr:rowOff>106997</xdr:rowOff>
    </xdr:to>
    <xdr:sp macro="" textlink="">
      <xdr:nvSpPr>
        <xdr:cNvPr id="402" name="円/楕円 401"/>
        <xdr:cNvSpPr/>
      </xdr:nvSpPr>
      <xdr:spPr>
        <a:xfrm>
          <a:off x="13462000" y="6349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35</xdr:row>
      <xdr:rowOff>117174</xdr:rowOff>
    </xdr:from>
    <xdr:ext cx="762000" cy="259045"/>
    <xdr:sp macro="" textlink="">
      <xdr:nvSpPr>
        <xdr:cNvPr id="403" name="テキスト ボックス 402"/>
        <xdr:cNvSpPr txBox="1"/>
      </xdr:nvSpPr>
      <xdr:spPr>
        <a:xfrm>
          <a:off x="13131800" y="6117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5" name="テキスト ボックス 40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6" name="テキスト ボックス 40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本市では財政調整基金等の充当可能財源を比較的多く保有しているため、類似団体の平均等を下回る結果となっています。</a:t>
          </a:r>
          <a:endParaRPr kumimoji="1" lang="en-US" altLang="ja-JP" sz="1300">
            <a:latin typeface="ＭＳ Ｐゴシック"/>
          </a:endParaRPr>
        </a:p>
        <a:p>
          <a:r>
            <a:rPr kumimoji="1" lang="ja-JP" altLang="en-US" sz="1300">
              <a:latin typeface="ＭＳ Ｐゴシック"/>
            </a:rPr>
            <a:t>　しかしながら、近年施設整備事業等に伴う基金の繰入れを行っており、基金残高が減少しています。</a:t>
          </a:r>
          <a:endParaRPr kumimoji="1" lang="en-US" altLang="ja-JP" sz="1300">
            <a:latin typeface="ＭＳ Ｐゴシック"/>
          </a:endParaRPr>
        </a:p>
        <a:p>
          <a:r>
            <a:rPr kumimoji="1" lang="ja-JP" altLang="en-US" sz="1300">
              <a:latin typeface="ＭＳ Ｐゴシック"/>
            </a:rPr>
            <a:t>　今後も、</a:t>
          </a:r>
          <a:r>
            <a:rPr kumimoji="1" lang="ja-JP" altLang="ja-JP" sz="1300">
              <a:solidFill>
                <a:schemeClr val="dk1"/>
              </a:solidFill>
              <a:latin typeface="+mn-lt"/>
              <a:ea typeface="+mn-ea"/>
              <a:cs typeface="+mn-cs"/>
            </a:rPr>
            <a:t>人口増加に伴う社会基盤整備や</a:t>
          </a:r>
          <a:r>
            <a:rPr kumimoji="1" lang="ja-JP" altLang="en-US" sz="1300">
              <a:latin typeface="ＭＳ Ｐゴシック"/>
            </a:rPr>
            <a:t>公共施設等の老朽化対策のため、地方債の発行や基金からの繰入れが見込まれるので、計画的な財政運営に努めます。</a:t>
          </a:r>
        </a:p>
      </xdr:txBody>
    </xdr:sp>
    <xdr:clientData/>
  </xdr:twoCellAnchor>
  <xdr:oneCellAnchor>
    <xdr:from>
      <xdr:col>18</xdr:col>
      <xdr:colOff>444500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0" name="直線コネクタ 41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1" name="テキスト ボックス 42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2" name="直線コネクタ 42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3" name="テキスト ボックス 42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6" name="直線コネクタ 42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7" name="テキスト ボックス 42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8" name="直線コネクタ 42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9" name="テキスト ボックス 42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34502</xdr:rowOff>
    </xdr:to>
    <xdr:cxnSp macro="">
      <xdr:nvCxnSpPr>
        <xdr:cNvPr id="432" name="直線コネクタ 431"/>
        <xdr:cNvCxnSpPr/>
      </xdr:nvCxnSpPr>
      <xdr:spPr>
        <a:xfrm flipV="1">
          <a:off x="17018000" y="2370667"/>
          <a:ext cx="0" cy="14357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6579</xdr:rowOff>
    </xdr:from>
    <xdr:ext cx="762000" cy="259045"/>
    <xdr:sp macro="" textlink="">
      <xdr:nvSpPr>
        <xdr:cNvPr id="433" name="将来負担の状況最小値テキスト"/>
        <xdr:cNvSpPr txBox="1"/>
      </xdr:nvSpPr>
      <xdr:spPr>
        <a:xfrm>
          <a:off x="17106900" y="3778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178.5</a:t>
          </a:r>
          <a:endParaRPr kumimoji="1" lang="ja-JP" altLang="en-US" sz="1000" b="1">
            <a:latin typeface="ＭＳ Ｐゴシック"/>
          </a:endParaRPr>
        </a:p>
      </xdr:txBody>
    </xdr:sp>
    <xdr:clientData/>
  </xdr:oneCellAnchor>
  <xdr:twoCellAnchor>
    <xdr:from>
      <xdr:col>24</xdr:col>
      <xdr:colOff>469900</xdr:colOff>
      <xdr:row>22</xdr:row>
      <xdr:rowOff>34502</xdr:rowOff>
    </xdr:from>
    <xdr:to>
      <xdr:col>24</xdr:col>
      <xdr:colOff>647700</xdr:colOff>
      <xdr:row>22</xdr:row>
      <xdr:rowOff>34502</xdr:rowOff>
    </xdr:to>
    <xdr:cxnSp macro="">
      <xdr:nvCxnSpPr>
        <xdr:cNvPr id="434" name="直線コネクタ 433"/>
        <xdr:cNvCxnSpPr/>
      </xdr:nvCxnSpPr>
      <xdr:spPr>
        <a:xfrm>
          <a:off x="16929100" y="3806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5"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6" name="直線コネクタ 43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4123</xdr:rowOff>
    </xdr:from>
    <xdr:ext cx="762000" cy="259045"/>
    <xdr:sp macro="" textlink="">
      <xdr:nvSpPr>
        <xdr:cNvPr id="437" name="将来負担の状況平均値テキスト"/>
        <xdr:cNvSpPr txBox="1"/>
      </xdr:nvSpPr>
      <xdr:spPr>
        <a:xfrm>
          <a:off x="17106900" y="25758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35.3</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32046</xdr:rowOff>
    </xdr:from>
    <xdr:to>
      <xdr:col>24</xdr:col>
      <xdr:colOff>609600</xdr:colOff>
      <xdr:row>15</xdr:row>
      <xdr:rowOff>133646</xdr:rowOff>
    </xdr:to>
    <xdr:sp macro="" textlink="">
      <xdr:nvSpPr>
        <xdr:cNvPr id="438" name="フローチャート : 判断 437"/>
        <xdr:cNvSpPr/>
      </xdr:nvSpPr>
      <xdr:spPr>
        <a:xfrm>
          <a:off x="16967200" y="260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15</xdr:row>
      <xdr:rowOff>18373</xdr:rowOff>
    </xdr:from>
    <xdr:to>
      <xdr:col>23</xdr:col>
      <xdr:colOff>457200</xdr:colOff>
      <xdr:row>15</xdr:row>
      <xdr:rowOff>119973</xdr:rowOff>
    </xdr:to>
    <xdr:sp macro="" textlink="">
      <xdr:nvSpPr>
        <xdr:cNvPr id="439" name="フローチャート : 判断 438"/>
        <xdr:cNvSpPr/>
      </xdr:nvSpPr>
      <xdr:spPr>
        <a:xfrm>
          <a:off x="16129000" y="259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130150</xdr:rowOff>
    </xdr:from>
    <xdr:ext cx="736600" cy="259045"/>
    <xdr:sp macro="" textlink="">
      <xdr:nvSpPr>
        <xdr:cNvPr id="440" name="テキスト ボックス 439"/>
        <xdr:cNvSpPr txBox="1"/>
      </xdr:nvSpPr>
      <xdr:spPr>
        <a:xfrm>
          <a:off x="15798800" y="23590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33.6</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117306</xdr:rowOff>
    </xdr:from>
    <xdr:to>
      <xdr:col>22</xdr:col>
      <xdr:colOff>254000</xdr:colOff>
      <xdr:row>16</xdr:row>
      <xdr:rowOff>47456</xdr:rowOff>
    </xdr:to>
    <xdr:sp macro="" textlink="">
      <xdr:nvSpPr>
        <xdr:cNvPr id="441" name="フローチャート : 判断 440"/>
        <xdr:cNvSpPr/>
      </xdr:nvSpPr>
      <xdr:spPr>
        <a:xfrm>
          <a:off x="15240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57633</xdr:rowOff>
    </xdr:from>
    <xdr:ext cx="762000" cy="259045"/>
    <xdr:sp macro="" textlink="">
      <xdr:nvSpPr>
        <xdr:cNvPr id="442" name="テキスト ボックス 441"/>
        <xdr:cNvSpPr txBox="1"/>
      </xdr:nvSpPr>
      <xdr:spPr>
        <a:xfrm>
          <a:off x="14909800" y="245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152696</xdr:rowOff>
    </xdr:from>
    <xdr:to>
      <xdr:col>21</xdr:col>
      <xdr:colOff>50800</xdr:colOff>
      <xdr:row>16</xdr:row>
      <xdr:rowOff>82846</xdr:rowOff>
    </xdr:to>
    <xdr:sp macro="" textlink="">
      <xdr:nvSpPr>
        <xdr:cNvPr id="443" name="フローチャート : 判断 442"/>
        <xdr:cNvSpPr/>
      </xdr:nvSpPr>
      <xdr:spPr>
        <a:xfrm>
          <a:off x="14351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93023</xdr:rowOff>
    </xdr:from>
    <xdr:ext cx="762000" cy="259045"/>
    <xdr:sp macro="" textlink="">
      <xdr:nvSpPr>
        <xdr:cNvPr id="444" name="テキスト ボックス 443"/>
        <xdr:cNvSpPr txBox="1"/>
      </xdr:nvSpPr>
      <xdr:spPr>
        <a:xfrm>
          <a:off x="14020800" y="249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44789</xdr:rowOff>
    </xdr:from>
    <xdr:to>
      <xdr:col>19</xdr:col>
      <xdr:colOff>533400</xdr:colOff>
      <xdr:row>16</xdr:row>
      <xdr:rowOff>146389</xdr:rowOff>
    </xdr:to>
    <xdr:sp macro="" textlink="">
      <xdr:nvSpPr>
        <xdr:cNvPr id="445" name="フローチャート : 判断 444"/>
        <xdr:cNvSpPr/>
      </xdr:nvSpPr>
      <xdr:spPr>
        <a:xfrm>
          <a:off x="13462000" y="278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156566</xdr:rowOff>
    </xdr:from>
    <xdr:ext cx="762000" cy="259045"/>
    <xdr:sp macro="" textlink="">
      <xdr:nvSpPr>
        <xdr:cNvPr id="446" name="テキスト ボックス 445"/>
        <xdr:cNvSpPr txBox="1"/>
      </xdr:nvSpPr>
      <xdr:spPr>
        <a:xfrm>
          <a:off x="13131800" y="2556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7" name="テキスト ボックス 44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8" name="テキスト ボックス 44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9" name="テキスト ボックス 44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0" name="テキスト ボックス 44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1" name="テキスト ボックス 45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愛知県長久手市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56,448
55,557
21.55
20,689,180
19,723,182
440,524
11,124,309
9,552,339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78/85</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latin typeface="+mn-lt"/>
              <a:ea typeface="+mn-ea"/>
              <a:cs typeface="+mn-cs"/>
            </a:rPr>
            <a:t>本市の</a:t>
          </a:r>
          <a:r>
            <a:rPr kumimoji="1" lang="ja-JP" altLang="en-US" sz="1300">
              <a:solidFill>
                <a:schemeClr val="dk1"/>
              </a:solidFill>
              <a:latin typeface="+mn-lt"/>
              <a:ea typeface="+mn-ea"/>
              <a:cs typeface="+mn-cs"/>
            </a:rPr>
            <a:t>経常収支比率に占める</a:t>
          </a:r>
          <a:r>
            <a:rPr kumimoji="1" lang="ja-JP" altLang="ja-JP" sz="1300">
              <a:solidFill>
                <a:schemeClr val="dk1"/>
              </a:solidFill>
              <a:latin typeface="+mn-lt"/>
              <a:ea typeface="+mn-ea"/>
              <a:cs typeface="+mn-cs"/>
            </a:rPr>
            <a:t>人件費</a:t>
          </a:r>
          <a:r>
            <a:rPr kumimoji="1" lang="ja-JP" altLang="en-US" sz="1300">
              <a:solidFill>
                <a:schemeClr val="dk1"/>
              </a:solidFill>
              <a:latin typeface="+mn-lt"/>
              <a:ea typeface="+mn-ea"/>
              <a:cs typeface="+mn-cs"/>
            </a:rPr>
            <a:t>の割合</a:t>
          </a:r>
          <a:r>
            <a:rPr kumimoji="1" lang="ja-JP" altLang="ja-JP" sz="1300">
              <a:solidFill>
                <a:schemeClr val="dk1"/>
              </a:solidFill>
              <a:latin typeface="+mn-lt"/>
              <a:ea typeface="+mn-ea"/>
              <a:cs typeface="+mn-cs"/>
            </a:rPr>
            <a:t>が類似団体と比較して高くなっている要因として、保育園や文化の家、体育館等の施設を指定管理ではなく、市で運営していることや、単独で消防署を運営していることが</a:t>
          </a:r>
          <a:r>
            <a:rPr kumimoji="1" lang="ja-JP" altLang="en-US" sz="1300">
              <a:solidFill>
                <a:schemeClr val="dk1"/>
              </a:solidFill>
              <a:latin typeface="+mn-lt"/>
              <a:ea typeface="+mn-ea"/>
              <a:cs typeface="+mn-cs"/>
            </a:rPr>
            <a:t>挙げられます</a:t>
          </a:r>
          <a:r>
            <a:rPr kumimoji="1" lang="ja-JP" altLang="ja-JP" sz="1300">
              <a:solidFill>
                <a:schemeClr val="dk1"/>
              </a:solidFill>
              <a:latin typeface="+mn-lt"/>
              <a:ea typeface="+mn-ea"/>
              <a:cs typeface="+mn-cs"/>
            </a:rPr>
            <a:t>。</a:t>
          </a:r>
          <a:endParaRPr kumimoji="1" lang="en-US" altLang="ja-JP" sz="1300">
            <a:solidFill>
              <a:schemeClr val="dk1"/>
            </a:solidFill>
            <a:latin typeface="+mn-lt"/>
            <a:ea typeface="+mn-ea"/>
            <a:cs typeface="+mn-cs"/>
          </a:endParaRPr>
        </a:p>
        <a:p>
          <a:r>
            <a:rPr kumimoji="1" lang="ja-JP" altLang="ja-JP" sz="1300">
              <a:solidFill>
                <a:schemeClr val="dk1"/>
              </a:solidFill>
              <a:latin typeface="+mn-lt"/>
              <a:ea typeface="+mn-ea"/>
              <a:cs typeface="+mn-cs"/>
            </a:rPr>
            <a:t>　平成</a:t>
          </a:r>
          <a:r>
            <a:rPr kumimoji="1" lang="en-US" altLang="ja-JP" sz="1300">
              <a:solidFill>
                <a:schemeClr val="dk1"/>
              </a:solidFill>
              <a:latin typeface="+mn-lt"/>
              <a:ea typeface="+mn-ea"/>
              <a:cs typeface="+mn-cs"/>
            </a:rPr>
            <a:t>30</a:t>
          </a:r>
          <a:r>
            <a:rPr kumimoji="1" lang="ja-JP" altLang="ja-JP" sz="1300">
              <a:solidFill>
                <a:schemeClr val="dk1"/>
              </a:solidFill>
              <a:latin typeface="+mn-lt"/>
              <a:ea typeface="+mn-ea"/>
              <a:cs typeface="+mn-cs"/>
            </a:rPr>
            <a:t>年度以降、消防が広域化されるため、経費が減少しますが、民間委託なども検討しながら、</a:t>
          </a:r>
          <a:r>
            <a:rPr kumimoji="1" lang="ja-JP" altLang="en-US" sz="1300">
              <a:solidFill>
                <a:schemeClr val="dk1"/>
              </a:solidFill>
              <a:latin typeface="+mn-lt"/>
              <a:ea typeface="+mn-ea"/>
              <a:cs typeface="+mn-cs"/>
            </a:rPr>
            <a:t>多く</a:t>
          </a:r>
          <a:r>
            <a:rPr kumimoji="1" lang="ja-JP" altLang="ja-JP" sz="1300">
              <a:solidFill>
                <a:schemeClr val="dk1"/>
              </a:solidFill>
              <a:latin typeface="+mn-lt"/>
              <a:ea typeface="+mn-ea"/>
              <a:cs typeface="+mn-cs"/>
            </a:rPr>
            <a:t>職員数が増加することがないよう計画的な人事管理に努めていきます。</a:t>
          </a:r>
          <a:endParaRPr lang="ja-JP" altLang="ja-JP" sz="1300"/>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102507</xdr:rowOff>
    </xdr:from>
    <xdr:to>
      <xdr:col>7</xdr:col>
      <xdr:colOff>15875</xdr:colOff>
      <xdr:row>41</xdr:row>
      <xdr:rowOff>4535</xdr:rowOff>
    </xdr:to>
    <xdr:cxnSp macro="">
      <xdr:nvCxnSpPr>
        <xdr:cNvPr id="63" name="直線コネクタ 62"/>
        <xdr:cNvCxnSpPr/>
      </xdr:nvCxnSpPr>
      <xdr:spPr>
        <a:xfrm flipV="1">
          <a:off x="4826000" y="5760357"/>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148062</xdr:rowOff>
    </xdr:from>
    <xdr:ext cx="762000" cy="259045"/>
    <xdr:sp macro="" textlink="">
      <xdr:nvSpPr>
        <xdr:cNvPr id="64" name="人件費最小値テキスト"/>
        <xdr:cNvSpPr txBox="1"/>
      </xdr:nvSpPr>
      <xdr:spPr>
        <a:xfrm>
          <a:off x="4914900" y="7006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37.0</a:t>
          </a:r>
          <a:endParaRPr kumimoji="1" lang="ja-JP" altLang="en-US" sz="1000" b="1">
            <a:latin typeface="ＭＳ Ｐゴシック"/>
          </a:endParaRPr>
        </a:p>
      </xdr:txBody>
    </xdr:sp>
    <xdr:clientData/>
  </xdr:oneCellAnchor>
  <xdr:twoCellAnchor>
    <xdr:from>
      <xdr:col>6</xdr:col>
      <xdr:colOff>612775</xdr:colOff>
      <xdr:row>41</xdr:row>
      <xdr:rowOff>4535</xdr:rowOff>
    </xdr:from>
    <xdr:to>
      <xdr:col>7</xdr:col>
      <xdr:colOff>104775</xdr:colOff>
      <xdr:row>41</xdr:row>
      <xdr:rowOff>4535</xdr:rowOff>
    </xdr:to>
    <xdr:cxnSp macro="">
      <xdr:nvCxnSpPr>
        <xdr:cNvPr id="65" name="直線コネクタ 64"/>
        <xdr:cNvCxnSpPr/>
      </xdr:nvCxnSpPr>
      <xdr:spPr>
        <a:xfrm>
          <a:off x="4737100" y="7033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17434</xdr:rowOff>
    </xdr:from>
    <xdr:ext cx="762000" cy="259045"/>
    <xdr:sp macro="" textlink="">
      <xdr:nvSpPr>
        <xdr:cNvPr id="66" name="人件費最大値テキスト"/>
        <xdr:cNvSpPr txBox="1"/>
      </xdr:nvSpPr>
      <xdr:spPr>
        <a:xfrm>
          <a:off x="4914900" y="550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17.5</a:t>
          </a:r>
          <a:endParaRPr kumimoji="1" lang="ja-JP" altLang="en-US" sz="1000" b="1">
            <a:latin typeface="ＭＳ Ｐゴシック"/>
          </a:endParaRPr>
        </a:p>
      </xdr:txBody>
    </xdr:sp>
    <xdr:clientData/>
  </xdr:oneCellAnchor>
  <xdr:twoCellAnchor>
    <xdr:from>
      <xdr:col>6</xdr:col>
      <xdr:colOff>612775</xdr:colOff>
      <xdr:row>33</xdr:row>
      <xdr:rowOff>102507</xdr:rowOff>
    </xdr:from>
    <xdr:to>
      <xdr:col>7</xdr:col>
      <xdr:colOff>104775</xdr:colOff>
      <xdr:row>33</xdr:row>
      <xdr:rowOff>102507</xdr:rowOff>
    </xdr:to>
    <xdr:cxnSp macro="">
      <xdr:nvCxnSpPr>
        <xdr:cNvPr id="67" name="直線コネクタ 66"/>
        <xdr:cNvCxnSpPr/>
      </xdr:nvCxnSpPr>
      <xdr:spPr>
        <a:xfrm>
          <a:off x="4737100" y="5760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154758</xdr:rowOff>
    </xdr:from>
    <xdr:to>
      <xdr:col>7</xdr:col>
      <xdr:colOff>15875</xdr:colOff>
      <xdr:row>38</xdr:row>
      <xdr:rowOff>48623</xdr:rowOff>
    </xdr:to>
    <xdr:cxnSp macro="">
      <xdr:nvCxnSpPr>
        <xdr:cNvPr id="68" name="直線コネクタ 67"/>
        <xdr:cNvCxnSpPr/>
      </xdr:nvCxnSpPr>
      <xdr:spPr>
        <a:xfrm>
          <a:off x="3987800" y="6498408"/>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162940</xdr:rowOff>
    </xdr:from>
    <xdr:ext cx="762000" cy="259045"/>
    <xdr:sp macro="" textlink="">
      <xdr:nvSpPr>
        <xdr:cNvPr id="69" name="人件費平均値テキスト"/>
        <xdr:cNvSpPr txBox="1"/>
      </xdr:nvSpPr>
      <xdr:spPr>
        <a:xfrm>
          <a:off x="4914900" y="59922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146413</xdr:rowOff>
    </xdr:from>
    <xdr:to>
      <xdr:col>7</xdr:col>
      <xdr:colOff>66675</xdr:colOff>
      <xdr:row>36</xdr:row>
      <xdr:rowOff>76563</xdr:rowOff>
    </xdr:to>
    <xdr:sp macro="" textlink="">
      <xdr:nvSpPr>
        <xdr:cNvPr id="70" name="フローチャート : 判断 69"/>
        <xdr:cNvSpPr/>
      </xdr:nvSpPr>
      <xdr:spPr>
        <a:xfrm>
          <a:off x="4775200" y="6147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154758</xdr:rowOff>
    </xdr:from>
    <xdr:to>
      <xdr:col>5</xdr:col>
      <xdr:colOff>549275</xdr:colOff>
      <xdr:row>38</xdr:row>
      <xdr:rowOff>48623</xdr:rowOff>
    </xdr:to>
    <xdr:cxnSp macro="">
      <xdr:nvCxnSpPr>
        <xdr:cNvPr id="71" name="直線コネクタ 70"/>
        <xdr:cNvCxnSpPr/>
      </xdr:nvCxnSpPr>
      <xdr:spPr>
        <a:xfrm flipV="1">
          <a:off x="3098800" y="649840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133350</xdr:rowOff>
    </xdr:from>
    <xdr:to>
      <xdr:col>5</xdr:col>
      <xdr:colOff>600075</xdr:colOff>
      <xdr:row>36</xdr:row>
      <xdr:rowOff>63500</xdr:rowOff>
    </xdr:to>
    <xdr:sp macro="" textlink="">
      <xdr:nvSpPr>
        <xdr:cNvPr id="72" name="フローチャート : 判断 71"/>
        <xdr:cNvSpPr/>
      </xdr:nvSpPr>
      <xdr:spPr>
        <a:xfrm>
          <a:off x="3937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73677</xdr:rowOff>
    </xdr:from>
    <xdr:ext cx="736600" cy="259045"/>
    <xdr:sp macro="" textlink="">
      <xdr:nvSpPr>
        <xdr:cNvPr id="73" name="テキスト ボックス 72"/>
        <xdr:cNvSpPr txBox="1"/>
      </xdr:nvSpPr>
      <xdr:spPr>
        <a:xfrm>
          <a:off x="3606800" y="590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35560</xdr:rowOff>
    </xdr:from>
    <xdr:to>
      <xdr:col>4</xdr:col>
      <xdr:colOff>346075</xdr:colOff>
      <xdr:row>38</xdr:row>
      <xdr:rowOff>48623</xdr:rowOff>
    </xdr:to>
    <xdr:cxnSp macro="">
      <xdr:nvCxnSpPr>
        <xdr:cNvPr id="74" name="直線コネクタ 73"/>
        <xdr:cNvCxnSpPr/>
      </xdr:nvCxnSpPr>
      <xdr:spPr>
        <a:xfrm>
          <a:off x="2209800" y="6550660"/>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146413</xdr:rowOff>
    </xdr:from>
    <xdr:to>
      <xdr:col>4</xdr:col>
      <xdr:colOff>396875</xdr:colOff>
      <xdr:row>36</xdr:row>
      <xdr:rowOff>76563</xdr:rowOff>
    </xdr:to>
    <xdr:sp macro="" textlink="">
      <xdr:nvSpPr>
        <xdr:cNvPr id="75" name="フローチャート : 判断 74"/>
        <xdr:cNvSpPr/>
      </xdr:nvSpPr>
      <xdr:spPr>
        <a:xfrm>
          <a:off x="3048000" y="6147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86740</xdr:rowOff>
    </xdr:from>
    <xdr:ext cx="762000" cy="259045"/>
    <xdr:sp macro="" textlink="">
      <xdr:nvSpPr>
        <xdr:cNvPr id="76" name="テキスト ボックス 75"/>
        <xdr:cNvSpPr txBox="1"/>
      </xdr:nvSpPr>
      <xdr:spPr>
        <a:xfrm>
          <a:off x="2717800" y="5916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35560</xdr:rowOff>
    </xdr:from>
    <xdr:to>
      <xdr:col>3</xdr:col>
      <xdr:colOff>142875</xdr:colOff>
      <xdr:row>38</xdr:row>
      <xdr:rowOff>107406</xdr:rowOff>
    </xdr:to>
    <xdr:cxnSp macro="">
      <xdr:nvCxnSpPr>
        <xdr:cNvPr id="77" name="直線コネクタ 76"/>
        <xdr:cNvCxnSpPr/>
      </xdr:nvCxnSpPr>
      <xdr:spPr>
        <a:xfrm flipV="1">
          <a:off x="1320800" y="6550660"/>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139881</xdr:rowOff>
    </xdr:from>
    <xdr:to>
      <xdr:col>3</xdr:col>
      <xdr:colOff>193675</xdr:colOff>
      <xdr:row>36</xdr:row>
      <xdr:rowOff>70031</xdr:rowOff>
    </xdr:to>
    <xdr:sp macro="" textlink="">
      <xdr:nvSpPr>
        <xdr:cNvPr id="78" name="フローチャート : 判断 77"/>
        <xdr:cNvSpPr/>
      </xdr:nvSpPr>
      <xdr:spPr>
        <a:xfrm>
          <a:off x="2159000" y="614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80208</xdr:rowOff>
    </xdr:from>
    <xdr:ext cx="762000" cy="259045"/>
    <xdr:sp macro="" textlink="">
      <xdr:nvSpPr>
        <xdr:cNvPr id="79" name="テキスト ボックス 78"/>
        <xdr:cNvSpPr txBox="1"/>
      </xdr:nvSpPr>
      <xdr:spPr>
        <a:xfrm>
          <a:off x="1828800" y="5909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27214</xdr:rowOff>
    </xdr:from>
    <xdr:to>
      <xdr:col>1</xdr:col>
      <xdr:colOff>676275</xdr:colOff>
      <xdr:row>36</xdr:row>
      <xdr:rowOff>128814</xdr:rowOff>
    </xdr:to>
    <xdr:sp macro="" textlink="">
      <xdr:nvSpPr>
        <xdr:cNvPr id="80" name="フローチャート : 判断 79"/>
        <xdr:cNvSpPr/>
      </xdr:nvSpPr>
      <xdr:spPr>
        <a:xfrm>
          <a:off x="1270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138991</xdr:rowOff>
    </xdr:from>
    <xdr:ext cx="762000" cy="259045"/>
    <xdr:sp macro="" textlink="">
      <xdr:nvSpPr>
        <xdr:cNvPr id="81" name="テキスト ボックス 80"/>
        <xdr:cNvSpPr txBox="1"/>
      </xdr:nvSpPr>
      <xdr:spPr>
        <a:xfrm>
          <a:off x="939800" y="596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37</xdr:row>
      <xdr:rowOff>169273</xdr:rowOff>
    </xdr:from>
    <xdr:to>
      <xdr:col>7</xdr:col>
      <xdr:colOff>66675</xdr:colOff>
      <xdr:row>38</xdr:row>
      <xdr:rowOff>99423</xdr:rowOff>
    </xdr:to>
    <xdr:sp macro="" textlink="">
      <xdr:nvSpPr>
        <xdr:cNvPr id="87" name="円/楕円 86"/>
        <xdr:cNvSpPr/>
      </xdr:nvSpPr>
      <xdr:spPr>
        <a:xfrm>
          <a:off x="4775200" y="6512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141350</xdr:rowOff>
    </xdr:from>
    <xdr:ext cx="762000" cy="259045"/>
    <xdr:sp macro="" textlink="">
      <xdr:nvSpPr>
        <xdr:cNvPr id="88" name="人件費該当値テキスト"/>
        <xdr:cNvSpPr txBox="1"/>
      </xdr:nvSpPr>
      <xdr:spPr>
        <a:xfrm>
          <a:off x="4914900" y="6485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29.8</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103958</xdr:rowOff>
    </xdr:from>
    <xdr:to>
      <xdr:col>5</xdr:col>
      <xdr:colOff>600075</xdr:colOff>
      <xdr:row>38</xdr:row>
      <xdr:rowOff>34108</xdr:rowOff>
    </xdr:to>
    <xdr:sp macro="" textlink="">
      <xdr:nvSpPr>
        <xdr:cNvPr id="89" name="円/楕円 88"/>
        <xdr:cNvSpPr/>
      </xdr:nvSpPr>
      <xdr:spPr>
        <a:xfrm>
          <a:off x="3937000" y="6447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18886</xdr:rowOff>
    </xdr:from>
    <xdr:ext cx="736600" cy="259045"/>
    <xdr:sp macro="" textlink="">
      <xdr:nvSpPr>
        <xdr:cNvPr id="90" name="テキスト ボックス 89"/>
        <xdr:cNvSpPr txBox="1"/>
      </xdr:nvSpPr>
      <xdr:spPr>
        <a:xfrm>
          <a:off x="3606800" y="65339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28.8</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169273</xdr:rowOff>
    </xdr:from>
    <xdr:to>
      <xdr:col>4</xdr:col>
      <xdr:colOff>396875</xdr:colOff>
      <xdr:row>38</xdr:row>
      <xdr:rowOff>99423</xdr:rowOff>
    </xdr:to>
    <xdr:sp macro="" textlink="">
      <xdr:nvSpPr>
        <xdr:cNvPr id="91" name="円/楕円 90"/>
        <xdr:cNvSpPr/>
      </xdr:nvSpPr>
      <xdr:spPr>
        <a:xfrm>
          <a:off x="3048000" y="6512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84200</xdr:rowOff>
    </xdr:from>
    <xdr:ext cx="762000" cy="259045"/>
    <xdr:sp macro="" textlink="">
      <xdr:nvSpPr>
        <xdr:cNvPr id="92" name="テキスト ボックス 91"/>
        <xdr:cNvSpPr txBox="1"/>
      </xdr:nvSpPr>
      <xdr:spPr>
        <a:xfrm>
          <a:off x="2717800" y="659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29.8</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156210</xdr:rowOff>
    </xdr:from>
    <xdr:to>
      <xdr:col>3</xdr:col>
      <xdr:colOff>193675</xdr:colOff>
      <xdr:row>38</xdr:row>
      <xdr:rowOff>86360</xdr:rowOff>
    </xdr:to>
    <xdr:sp macro="" textlink="">
      <xdr:nvSpPr>
        <xdr:cNvPr id="93" name="円/楕円 92"/>
        <xdr:cNvSpPr/>
      </xdr:nvSpPr>
      <xdr:spPr>
        <a:xfrm>
          <a:off x="2159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71137</xdr:rowOff>
    </xdr:from>
    <xdr:ext cx="762000" cy="259045"/>
    <xdr:sp macro="" textlink="">
      <xdr:nvSpPr>
        <xdr:cNvPr id="94" name="テキスト ボックス 93"/>
        <xdr:cNvSpPr txBox="1"/>
      </xdr:nvSpPr>
      <xdr:spPr>
        <a:xfrm>
          <a:off x="1828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29.6</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56606</xdr:rowOff>
    </xdr:from>
    <xdr:to>
      <xdr:col>1</xdr:col>
      <xdr:colOff>676275</xdr:colOff>
      <xdr:row>38</xdr:row>
      <xdr:rowOff>158206</xdr:rowOff>
    </xdr:to>
    <xdr:sp macro="" textlink="">
      <xdr:nvSpPr>
        <xdr:cNvPr id="95" name="円/楕円 94"/>
        <xdr:cNvSpPr/>
      </xdr:nvSpPr>
      <xdr:spPr>
        <a:xfrm>
          <a:off x="1270000" y="6571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142983</xdr:rowOff>
    </xdr:from>
    <xdr:ext cx="762000" cy="259045"/>
    <xdr:sp macro="" textlink="">
      <xdr:nvSpPr>
        <xdr:cNvPr id="96" name="テキスト ボックス 95"/>
        <xdr:cNvSpPr txBox="1"/>
      </xdr:nvSpPr>
      <xdr:spPr>
        <a:xfrm>
          <a:off x="939800" y="6658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77/85</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latin typeface="+mn-lt"/>
              <a:ea typeface="+mn-ea"/>
              <a:cs typeface="+mn-cs"/>
            </a:rPr>
            <a:t>　</a:t>
          </a:r>
          <a:r>
            <a:rPr kumimoji="1" lang="ja-JP" altLang="ja-JP" sz="1300">
              <a:solidFill>
                <a:schemeClr val="dk1"/>
              </a:solidFill>
              <a:latin typeface="+mn-lt"/>
              <a:ea typeface="+mn-ea"/>
              <a:cs typeface="+mn-cs"/>
            </a:rPr>
            <a:t>本市の物件費</a:t>
          </a:r>
          <a:r>
            <a:rPr kumimoji="1" lang="ja-JP" altLang="en-US" sz="1300">
              <a:solidFill>
                <a:schemeClr val="dk1"/>
              </a:solidFill>
              <a:latin typeface="+mn-lt"/>
              <a:ea typeface="+mn-ea"/>
              <a:cs typeface="+mn-cs"/>
            </a:rPr>
            <a:t>は</a:t>
          </a:r>
          <a:r>
            <a:rPr kumimoji="1" lang="ja-JP" altLang="ja-JP" sz="1300">
              <a:solidFill>
                <a:schemeClr val="dk1"/>
              </a:solidFill>
              <a:latin typeface="+mn-lt"/>
              <a:ea typeface="+mn-ea"/>
              <a:cs typeface="+mn-cs"/>
            </a:rPr>
            <a:t>類似団体と比較し高くなって</a:t>
          </a:r>
          <a:r>
            <a:rPr kumimoji="1" lang="ja-JP" altLang="en-US" sz="1300">
              <a:solidFill>
                <a:schemeClr val="dk1"/>
              </a:solidFill>
              <a:latin typeface="+mn-lt"/>
              <a:ea typeface="+mn-ea"/>
              <a:cs typeface="+mn-cs"/>
            </a:rPr>
            <a:t>います。本市の物件費は、委託料及び需用費が大部分を占めており、これらが高まる要因として、</a:t>
          </a:r>
          <a:r>
            <a:rPr kumimoji="1" lang="ja-JP" altLang="ja-JP" sz="1300">
              <a:solidFill>
                <a:schemeClr val="dk1"/>
              </a:solidFill>
              <a:latin typeface="+mn-lt"/>
              <a:ea typeface="+mn-ea"/>
              <a:cs typeface="+mn-cs"/>
            </a:rPr>
            <a:t>文化の家や体育館</a:t>
          </a:r>
          <a:r>
            <a:rPr kumimoji="1" lang="ja-JP" altLang="en-US" sz="1300">
              <a:solidFill>
                <a:schemeClr val="dk1"/>
              </a:solidFill>
              <a:latin typeface="+mn-lt"/>
              <a:ea typeface="+mn-ea"/>
              <a:cs typeface="+mn-cs"/>
            </a:rPr>
            <a:t>、給食センター</a:t>
          </a:r>
          <a:r>
            <a:rPr kumimoji="1" lang="ja-JP" altLang="ja-JP" sz="1300">
              <a:solidFill>
                <a:schemeClr val="dk1"/>
              </a:solidFill>
              <a:latin typeface="+mn-lt"/>
              <a:ea typeface="+mn-ea"/>
              <a:cs typeface="+mn-cs"/>
            </a:rPr>
            <a:t>といった施設を</a:t>
          </a:r>
          <a:r>
            <a:rPr kumimoji="1" lang="ja-JP" altLang="en-US" sz="1300">
              <a:solidFill>
                <a:schemeClr val="dk1"/>
              </a:solidFill>
              <a:latin typeface="+mn-lt"/>
              <a:ea typeface="+mn-ea"/>
              <a:cs typeface="+mn-cs"/>
            </a:rPr>
            <a:t>直営で</a:t>
          </a:r>
          <a:r>
            <a:rPr kumimoji="1" lang="ja-JP" altLang="ja-JP" sz="1300">
              <a:solidFill>
                <a:schemeClr val="dk1"/>
              </a:solidFill>
              <a:latin typeface="+mn-lt"/>
              <a:ea typeface="+mn-ea"/>
              <a:cs typeface="+mn-cs"/>
            </a:rPr>
            <a:t>運営しており、それに伴う管理</a:t>
          </a:r>
          <a:r>
            <a:rPr kumimoji="1" lang="ja-JP" altLang="en-US" sz="1300">
              <a:solidFill>
                <a:schemeClr val="dk1"/>
              </a:solidFill>
              <a:latin typeface="+mn-lt"/>
              <a:ea typeface="+mn-ea"/>
              <a:cs typeface="+mn-cs"/>
            </a:rPr>
            <a:t>運営</a:t>
          </a:r>
          <a:r>
            <a:rPr kumimoji="1" lang="ja-JP" altLang="ja-JP" sz="1300">
              <a:solidFill>
                <a:schemeClr val="dk1"/>
              </a:solidFill>
              <a:latin typeface="+mn-lt"/>
              <a:ea typeface="+mn-ea"/>
              <a:cs typeface="+mn-cs"/>
            </a:rPr>
            <a:t>費が</a:t>
          </a:r>
          <a:r>
            <a:rPr kumimoji="1" lang="ja-JP" altLang="en-US" sz="1300">
              <a:solidFill>
                <a:schemeClr val="dk1"/>
              </a:solidFill>
              <a:latin typeface="+mn-lt"/>
              <a:ea typeface="+mn-ea"/>
              <a:cs typeface="+mn-cs"/>
            </a:rPr>
            <a:t>大きくなっていることが挙げられます</a:t>
          </a:r>
          <a:r>
            <a:rPr kumimoji="1" lang="ja-JP" altLang="ja-JP" sz="1300">
              <a:solidFill>
                <a:schemeClr val="dk1"/>
              </a:solidFill>
              <a:latin typeface="+mn-lt"/>
              <a:ea typeface="+mn-ea"/>
              <a:cs typeface="+mn-cs"/>
            </a:rPr>
            <a:t>。</a:t>
          </a:r>
          <a:endParaRPr kumimoji="1" lang="en-US" altLang="ja-JP" sz="1300">
            <a:solidFill>
              <a:schemeClr val="dk1"/>
            </a:solidFill>
            <a:latin typeface="+mn-lt"/>
            <a:ea typeface="+mn-ea"/>
            <a:cs typeface="+mn-cs"/>
          </a:endParaRPr>
        </a:p>
        <a:p>
          <a:r>
            <a:rPr kumimoji="1" lang="ja-JP" altLang="en-US" sz="1300">
              <a:solidFill>
                <a:schemeClr val="dk1"/>
              </a:solidFill>
              <a:latin typeface="+mn-lt"/>
              <a:ea typeface="+mn-ea"/>
              <a:cs typeface="+mn-cs"/>
            </a:rPr>
            <a:t>　今後は、業務の精査等により、物件費の削減に努めていきます。</a:t>
          </a:r>
          <a:endParaRPr kumimoji="1" lang="en-US" altLang="ja-JP" sz="1300">
            <a:solidFill>
              <a:schemeClr val="dk1"/>
            </a:solidFill>
            <a:latin typeface="+mn-lt"/>
            <a:ea typeface="+mn-ea"/>
            <a:cs typeface="+mn-cs"/>
          </a:endParaRP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11" name="直線コネクタ 110"/>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2" name="テキスト ボックス 111"/>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3" name="直線コネクタ 112"/>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4" name="テキスト ボックス 113"/>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5" name="直線コネクタ 114"/>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6" name="テキスト ボックス 115"/>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7" name="直線コネクタ 116"/>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8" name="テキスト ボックス 117"/>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122428</xdr:rowOff>
    </xdr:from>
    <xdr:to>
      <xdr:col>24</xdr:col>
      <xdr:colOff>31750</xdr:colOff>
      <xdr:row>21</xdr:row>
      <xdr:rowOff>143002</xdr:rowOff>
    </xdr:to>
    <xdr:cxnSp macro="">
      <xdr:nvCxnSpPr>
        <xdr:cNvPr id="122" name="直線コネクタ 121"/>
        <xdr:cNvCxnSpPr/>
      </xdr:nvCxnSpPr>
      <xdr:spPr>
        <a:xfrm flipV="1">
          <a:off x="16510000" y="2179828"/>
          <a:ext cx="0" cy="156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115079</xdr:rowOff>
    </xdr:from>
    <xdr:ext cx="762000" cy="259045"/>
    <xdr:sp macro="" textlink="">
      <xdr:nvSpPr>
        <xdr:cNvPr id="123" name="物件費最小値テキスト"/>
        <xdr:cNvSpPr txBox="1"/>
      </xdr:nvSpPr>
      <xdr:spPr>
        <a:xfrm>
          <a:off x="16598900" y="371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25.8</a:t>
          </a:r>
          <a:endParaRPr kumimoji="1" lang="ja-JP" altLang="en-US" sz="1000" b="1">
            <a:latin typeface="ＭＳ Ｐゴシック"/>
          </a:endParaRPr>
        </a:p>
      </xdr:txBody>
    </xdr:sp>
    <xdr:clientData/>
  </xdr:oneCellAnchor>
  <xdr:twoCellAnchor>
    <xdr:from>
      <xdr:col>23</xdr:col>
      <xdr:colOff>628650</xdr:colOff>
      <xdr:row>21</xdr:row>
      <xdr:rowOff>143002</xdr:rowOff>
    </xdr:from>
    <xdr:to>
      <xdr:col>24</xdr:col>
      <xdr:colOff>120650</xdr:colOff>
      <xdr:row>21</xdr:row>
      <xdr:rowOff>143002</xdr:rowOff>
    </xdr:to>
    <xdr:cxnSp macro="">
      <xdr:nvCxnSpPr>
        <xdr:cNvPr id="124" name="直線コネクタ 123"/>
        <xdr:cNvCxnSpPr/>
      </xdr:nvCxnSpPr>
      <xdr:spPr>
        <a:xfrm>
          <a:off x="16421100" y="3743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37355</xdr:rowOff>
    </xdr:from>
    <xdr:ext cx="762000" cy="259045"/>
    <xdr:sp macro="" textlink="">
      <xdr:nvSpPr>
        <xdr:cNvPr id="125" name="物件費最大値テキスト"/>
        <xdr:cNvSpPr txBox="1"/>
      </xdr:nvSpPr>
      <xdr:spPr>
        <a:xfrm>
          <a:off x="16598900" y="192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a:t>
          </a:r>
          <a:endParaRPr kumimoji="1" lang="ja-JP" altLang="en-US" sz="1000" b="1">
            <a:latin typeface="ＭＳ Ｐゴシック"/>
          </a:endParaRPr>
        </a:p>
      </xdr:txBody>
    </xdr:sp>
    <xdr:clientData/>
  </xdr:oneCellAnchor>
  <xdr:twoCellAnchor>
    <xdr:from>
      <xdr:col>23</xdr:col>
      <xdr:colOff>628650</xdr:colOff>
      <xdr:row>12</xdr:row>
      <xdr:rowOff>122428</xdr:rowOff>
    </xdr:from>
    <xdr:to>
      <xdr:col>24</xdr:col>
      <xdr:colOff>120650</xdr:colOff>
      <xdr:row>12</xdr:row>
      <xdr:rowOff>122428</xdr:rowOff>
    </xdr:to>
    <xdr:cxnSp macro="">
      <xdr:nvCxnSpPr>
        <xdr:cNvPr id="126" name="直線コネクタ 125"/>
        <xdr:cNvCxnSpPr/>
      </xdr:nvCxnSpPr>
      <xdr:spPr>
        <a:xfrm>
          <a:off x="16421100" y="217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161290</xdr:rowOff>
    </xdr:from>
    <xdr:to>
      <xdr:col>24</xdr:col>
      <xdr:colOff>31750</xdr:colOff>
      <xdr:row>19</xdr:row>
      <xdr:rowOff>10414</xdr:rowOff>
    </xdr:to>
    <xdr:cxnSp macro="">
      <xdr:nvCxnSpPr>
        <xdr:cNvPr id="127" name="直線コネクタ 126"/>
        <xdr:cNvCxnSpPr/>
      </xdr:nvCxnSpPr>
      <xdr:spPr>
        <a:xfrm>
          <a:off x="15671800" y="3075940"/>
          <a:ext cx="8382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51579</xdr:rowOff>
    </xdr:from>
    <xdr:ext cx="762000" cy="259045"/>
    <xdr:sp macro="" textlink="">
      <xdr:nvSpPr>
        <xdr:cNvPr id="128" name="物件費平均値テキスト"/>
        <xdr:cNvSpPr txBox="1"/>
      </xdr:nvSpPr>
      <xdr:spPr>
        <a:xfrm>
          <a:off x="16598900" y="2623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35052</xdr:rowOff>
    </xdr:from>
    <xdr:to>
      <xdr:col>24</xdr:col>
      <xdr:colOff>82550</xdr:colOff>
      <xdr:row>16</xdr:row>
      <xdr:rowOff>136652</xdr:rowOff>
    </xdr:to>
    <xdr:sp macro="" textlink="">
      <xdr:nvSpPr>
        <xdr:cNvPr id="129" name="フローチャート : 判断 128"/>
        <xdr:cNvSpPr/>
      </xdr:nvSpPr>
      <xdr:spPr>
        <a:xfrm>
          <a:off x="164592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161290</xdr:rowOff>
    </xdr:from>
    <xdr:to>
      <xdr:col>22</xdr:col>
      <xdr:colOff>565150</xdr:colOff>
      <xdr:row>18</xdr:row>
      <xdr:rowOff>127000</xdr:rowOff>
    </xdr:to>
    <xdr:cxnSp macro="">
      <xdr:nvCxnSpPr>
        <xdr:cNvPr id="130" name="直線コネクタ 129"/>
        <xdr:cNvCxnSpPr/>
      </xdr:nvCxnSpPr>
      <xdr:spPr>
        <a:xfrm flipV="1">
          <a:off x="14782800" y="307594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151638</xdr:rowOff>
    </xdr:from>
    <xdr:to>
      <xdr:col>22</xdr:col>
      <xdr:colOff>615950</xdr:colOff>
      <xdr:row>16</xdr:row>
      <xdr:rowOff>81788</xdr:rowOff>
    </xdr:to>
    <xdr:sp macro="" textlink="">
      <xdr:nvSpPr>
        <xdr:cNvPr id="131" name="フローチャート : 判断 130"/>
        <xdr:cNvSpPr/>
      </xdr:nvSpPr>
      <xdr:spPr>
        <a:xfrm>
          <a:off x="15621000" y="272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91965</xdr:rowOff>
    </xdr:from>
    <xdr:ext cx="736600" cy="259045"/>
    <xdr:sp macro="" textlink="">
      <xdr:nvSpPr>
        <xdr:cNvPr id="132" name="テキスト ボックス 131"/>
        <xdr:cNvSpPr txBox="1"/>
      </xdr:nvSpPr>
      <xdr:spPr>
        <a:xfrm>
          <a:off x="15290800" y="2492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127000</xdr:rowOff>
    </xdr:from>
    <xdr:to>
      <xdr:col>21</xdr:col>
      <xdr:colOff>361950</xdr:colOff>
      <xdr:row>19</xdr:row>
      <xdr:rowOff>19558</xdr:rowOff>
    </xdr:to>
    <xdr:cxnSp macro="">
      <xdr:nvCxnSpPr>
        <xdr:cNvPr id="133" name="直線コネクタ 132"/>
        <xdr:cNvCxnSpPr/>
      </xdr:nvCxnSpPr>
      <xdr:spPr>
        <a:xfrm flipV="1">
          <a:off x="13893800" y="321310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96774</xdr:rowOff>
    </xdr:from>
    <xdr:to>
      <xdr:col>21</xdr:col>
      <xdr:colOff>412750</xdr:colOff>
      <xdr:row>16</xdr:row>
      <xdr:rowOff>26924</xdr:rowOff>
    </xdr:to>
    <xdr:sp macro="" textlink="">
      <xdr:nvSpPr>
        <xdr:cNvPr id="134" name="フローチャート : 判断 133"/>
        <xdr:cNvSpPr/>
      </xdr:nvSpPr>
      <xdr:spPr>
        <a:xfrm>
          <a:off x="14732000" y="266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37101</xdr:rowOff>
    </xdr:from>
    <xdr:ext cx="762000" cy="259045"/>
    <xdr:sp macro="" textlink="">
      <xdr:nvSpPr>
        <xdr:cNvPr id="135" name="テキスト ボックス 134"/>
        <xdr:cNvSpPr txBox="1"/>
      </xdr:nvSpPr>
      <xdr:spPr>
        <a:xfrm>
          <a:off x="14401800" y="2437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641350</xdr:colOff>
      <xdr:row>18</xdr:row>
      <xdr:rowOff>44704</xdr:rowOff>
    </xdr:from>
    <xdr:to>
      <xdr:col>20</xdr:col>
      <xdr:colOff>158750</xdr:colOff>
      <xdr:row>19</xdr:row>
      <xdr:rowOff>19558</xdr:rowOff>
    </xdr:to>
    <xdr:cxnSp macro="">
      <xdr:nvCxnSpPr>
        <xdr:cNvPr id="136" name="直線コネクタ 135"/>
        <xdr:cNvCxnSpPr/>
      </xdr:nvCxnSpPr>
      <xdr:spPr>
        <a:xfrm>
          <a:off x="13004800" y="3130804"/>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32766</xdr:rowOff>
    </xdr:from>
    <xdr:to>
      <xdr:col>20</xdr:col>
      <xdr:colOff>209550</xdr:colOff>
      <xdr:row>15</xdr:row>
      <xdr:rowOff>134366</xdr:rowOff>
    </xdr:to>
    <xdr:sp macro="" textlink="">
      <xdr:nvSpPr>
        <xdr:cNvPr id="137" name="フローチャート : 判断 136"/>
        <xdr:cNvSpPr/>
      </xdr:nvSpPr>
      <xdr:spPr>
        <a:xfrm>
          <a:off x="13843000" y="260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144543</xdr:rowOff>
    </xdr:from>
    <xdr:ext cx="762000" cy="259045"/>
    <xdr:sp macro="" textlink="">
      <xdr:nvSpPr>
        <xdr:cNvPr id="138" name="テキスト ボックス 137"/>
        <xdr:cNvSpPr txBox="1"/>
      </xdr:nvSpPr>
      <xdr:spPr>
        <a:xfrm>
          <a:off x="13512800" y="237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167640</xdr:rowOff>
    </xdr:from>
    <xdr:to>
      <xdr:col>19</xdr:col>
      <xdr:colOff>6350</xdr:colOff>
      <xdr:row>15</xdr:row>
      <xdr:rowOff>97790</xdr:rowOff>
    </xdr:to>
    <xdr:sp macro="" textlink="">
      <xdr:nvSpPr>
        <xdr:cNvPr id="139" name="フローチャート : 判断 138"/>
        <xdr:cNvSpPr/>
      </xdr:nvSpPr>
      <xdr:spPr>
        <a:xfrm>
          <a:off x="129540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107967</xdr:rowOff>
    </xdr:from>
    <xdr:ext cx="762000" cy="259045"/>
    <xdr:sp macro="" textlink="">
      <xdr:nvSpPr>
        <xdr:cNvPr id="140" name="テキスト ボックス 139"/>
        <xdr:cNvSpPr txBox="1"/>
      </xdr:nvSpPr>
      <xdr:spPr>
        <a:xfrm>
          <a:off x="12623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18</xdr:row>
      <xdr:rowOff>131064</xdr:rowOff>
    </xdr:from>
    <xdr:to>
      <xdr:col>24</xdr:col>
      <xdr:colOff>82550</xdr:colOff>
      <xdr:row>19</xdr:row>
      <xdr:rowOff>61214</xdr:rowOff>
    </xdr:to>
    <xdr:sp macro="" textlink="">
      <xdr:nvSpPr>
        <xdr:cNvPr id="146" name="円/楕円 145"/>
        <xdr:cNvSpPr/>
      </xdr:nvSpPr>
      <xdr:spPr>
        <a:xfrm>
          <a:off x="16459200" y="321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103141</xdr:rowOff>
    </xdr:from>
    <xdr:ext cx="762000" cy="259045"/>
    <xdr:sp macro="" textlink="">
      <xdr:nvSpPr>
        <xdr:cNvPr id="147" name="物件費該当値テキスト"/>
        <xdr:cNvSpPr txBox="1"/>
      </xdr:nvSpPr>
      <xdr:spPr>
        <a:xfrm>
          <a:off x="16598900" y="3189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110490</xdr:rowOff>
    </xdr:from>
    <xdr:to>
      <xdr:col>22</xdr:col>
      <xdr:colOff>615950</xdr:colOff>
      <xdr:row>18</xdr:row>
      <xdr:rowOff>40640</xdr:rowOff>
    </xdr:to>
    <xdr:sp macro="" textlink="">
      <xdr:nvSpPr>
        <xdr:cNvPr id="148" name="円/楕円 147"/>
        <xdr:cNvSpPr/>
      </xdr:nvSpPr>
      <xdr:spPr>
        <a:xfrm>
          <a:off x="15621000" y="302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25417</xdr:rowOff>
    </xdr:from>
    <xdr:ext cx="736600" cy="259045"/>
    <xdr:sp macro="" textlink="">
      <xdr:nvSpPr>
        <xdr:cNvPr id="149" name="テキスト ボックス 148"/>
        <xdr:cNvSpPr txBox="1"/>
      </xdr:nvSpPr>
      <xdr:spPr>
        <a:xfrm>
          <a:off x="15290800" y="3111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76200</xdr:rowOff>
    </xdr:from>
    <xdr:to>
      <xdr:col>21</xdr:col>
      <xdr:colOff>412750</xdr:colOff>
      <xdr:row>19</xdr:row>
      <xdr:rowOff>6350</xdr:rowOff>
    </xdr:to>
    <xdr:sp macro="" textlink="">
      <xdr:nvSpPr>
        <xdr:cNvPr id="150" name="円/楕円 149"/>
        <xdr:cNvSpPr/>
      </xdr:nvSpPr>
      <xdr:spPr>
        <a:xfrm>
          <a:off x="14732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162577</xdr:rowOff>
    </xdr:from>
    <xdr:ext cx="762000" cy="259045"/>
    <xdr:sp macro="" textlink="">
      <xdr:nvSpPr>
        <xdr:cNvPr id="151" name="テキスト ボックス 150"/>
        <xdr:cNvSpPr txBox="1"/>
      </xdr:nvSpPr>
      <xdr:spPr>
        <a:xfrm>
          <a:off x="14401800" y="324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20</xdr:col>
      <xdr:colOff>107950</xdr:colOff>
      <xdr:row>18</xdr:row>
      <xdr:rowOff>140208</xdr:rowOff>
    </xdr:from>
    <xdr:to>
      <xdr:col>20</xdr:col>
      <xdr:colOff>209550</xdr:colOff>
      <xdr:row>19</xdr:row>
      <xdr:rowOff>70358</xdr:rowOff>
    </xdr:to>
    <xdr:sp macro="" textlink="">
      <xdr:nvSpPr>
        <xdr:cNvPr id="152" name="円/楕円 151"/>
        <xdr:cNvSpPr/>
      </xdr:nvSpPr>
      <xdr:spPr>
        <a:xfrm>
          <a:off x="13843000" y="3226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19</xdr:row>
      <xdr:rowOff>55135</xdr:rowOff>
    </xdr:from>
    <xdr:ext cx="762000" cy="259045"/>
    <xdr:sp macro="" textlink="">
      <xdr:nvSpPr>
        <xdr:cNvPr id="153" name="テキスト ボックス 152"/>
        <xdr:cNvSpPr txBox="1"/>
      </xdr:nvSpPr>
      <xdr:spPr>
        <a:xfrm>
          <a:off x="13512800" y="3312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165354</xdr:rowOff>
    </xdr:from>
    <xdr:to>
      <xdr:col>19</xdr:col>
      <xdr:colOff>6350</xdr:colOff>
      <xdr:row>18</xdr:row>
      <xdr:rowOff>95504</xdr:rowOff>
    </xdr:to>
    <xdr:sp macro="" textlink="">
      <xdr:nvSpPr>
        <xdr:cNvPr id="154" name="円/楕円 153"/>
        <xdr:cNvSpPr/>
      </xdr:nvSpPr>
      <xdr:spPr>
        <a:xfrm>
          <a:off x="12954000" y="3080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80281</xdr:rowOff>
    </xdr:from>
    <xdr:ext cx="762000" cy="259045"/>
    <xdr:sp macro="" textlink="">
      <xdr:nvSpPr>
        <xdr:cNvPr id="155" name="テキスト ボックス 154"/>
        <xdr:cNvSpPr txBox="1"/>
      </xdr:nvSpPr>
      <xdr:spPr>
        <a:xfrm>
          <a:off x="12623800" y="3166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53/85</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本市は子育て世帯の流入による人口増加が続いているため、保育給付費等が増加しており、また、障がい者福祉に係る給付の行政需要も増加しているため、扶助費総額は年々増加しています。</a:t>
          </a:r>
          <a:endParaRPr kumimoji="1" lang="en-US" altLang="ja-JP" sz="1300">
            <a:latin typeface="ＭＳ Ｐゴシック"/>
          </a:endParaRPr>
        </a:p>
        <a:p>
          <a:r>
            <a:rPr kumimoji="1" lang="ja-JP" altLang="en-US" sz="1300">
              <a:latin typeface="ＭＳ Ｐゴシック"/>
            </a:rPr>
            <a:t>　しかしながら、平成</a:t>
          </a:r>
          <a:r>
            <a:rPr kumimoji="1" lang="en-US" altLang="ja-JP" sz="1300">
              <a:latin typeface="ＭＳ Ｐゴシック"/>
            </a:rPr>
            <a:t>28</a:t>
          </a:r>
          <a:r>
            <a:rPr kumimoji="1" lang="ja-JP" altLang="en-US" sz="1300">
              <a:latin typeface="ＭＳ Ｐゴシック"/>
            </a:rPr>
            <a:t>年度は、国庫補助金などの特定財源の確保に努めたため、一般財源ベースでの事業費は平成</a:t>
          </a:r>
          <a:r>
            <a:rPr kumimoji="1" lang="en-US" altLang="ja-JP" sz="1300">
              <a:latin typeface="ＭＳ Ｐゴシック"/>
            </a:rPr>
            <a:t>27</a:t>
          </a:r>
          <a:r>
            <a:rPr kumimoji="1" lang="ja-JP" altLang="en-US" sz="1300">
              <a:latin typeface="ＭＳ Ｐゴシック"/>
            </a:rPr>
            <a:t>年度を下回る結果となりました。今後も特定財源の確保に努めながら、増加する扶助費に適切に対応していきます。</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15422</xdr:rowOff>
    </xdr:from>
    <xdr:to>
      <xdr:col>7</xdr:col>
      <xdr:colOff>15875</xdr:colOff>
      <xdr:row>61</xdr:row>
      <xdr:rowOff>80735</xdr:rowOff>
    </xdr:to>
    <xdr:cxnSp macro="">
      <xdr:nvCxnSpPr>
        <xdr:cNvPr id="185" name="直線コネクタ 184"/>
        <xdr:cNvCxnSpPr/>
      </xdr:nvCxnSpPr>
      <xdr:spPr>
        <a:xfrm flipV="1">
          <a:off x="4826000" y="9102272"/>
          <a:ext cx="0" cy="1436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52812</xdr:rowOff>
    </xdr:from>
    <xdr:ext cx="762000" cy="259045"/>
    <xdr:sp macro="" textlink="">
      <xdr:nvSpPr>
        <xdr:cNvPr id="186" name="扶助費最小値テキスト"/>
        <xdr:cNvSpPr txBox="1"/>
      </xdr:nvSpPr>
      <xdr:spPr>
        <a:xfrm>
          <a:off x="4914900" y="10511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19.9</a:t>
          </a:r>
          <a:endParaRPr kumimoji="1" lang="ja-JP" altLang="en-US" sz="1000" b="1">
            <a:latin typeface="ＭＳ Ｐゴシック"/>
          </a:endParaRPr>
        </a:p>
      </xdr:txBody>
    </xdr:sp>
    <xdr:clientData/>
  </xdr:oneCellAnchor>
  <xdr:twoCellAnchor>
    <xdr:from>
      <xdr:col>6</xdr:col>
      <xdr:colOff>612775</xdr:colOff>
      <xdr:row>61</xdr:row>
      <xdr:rowOff>80735</xdr:rowOff>
    </xdr:from>
    <xdr:to>
      <xdr:col>7</xdr:col>
      <xdr:colOff>104775</xdr:colOff>
      <xdr:row>61</xdr:row>
      <xdr:rowOff>80735</xdr:rowOff>
    </xdr:to>
    <xdr:cxnSp macro="">
      <xdr:nvCxnSpPr>
        <xdr:cNvPr id="187" name="直線コネクタ 186"/>
        <xdr:cNvCxnSpPr/>
      </xdr:nvCxnSpPr>
      <xdr:spPr>
        <a:xfrm>
          <a:off x="4737100" y="10539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101799</xdr:rowOff>
    </xdr:from>
    <xdr:ext cx="762000" cy="259045"/>
    <xdr:sp macro="" textlink="">
      <xdr:nvSpPr>
        <xdr:cNvPr id="188" name="扶助費最大値テキスト"/>
        <xdr:cNvSpPr txBox="1"/>
      </xdr:nvSpPr>
      <xdr:spPr>
        <a:xfrm>
          <a:off x="4914900" y="884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a:t>
          </a:r>
          <a:endParaRPr kumimoji="1" lang="ja-JP" altLang="en-US" sz="1000" b="1">
            <a:latin typeface="ＭＳ Ｐゴシック"/>
          </a:endParaRPr>
        </a:p>
      </xdr:txBody>
    </xdr:sp>
    <xdr:clientData/>
  </xdr:oneCellAnchor>
  <xdr:twoCellAnchor>
    <xdr:from>
      <xdr:col>6</xdr:col>
      <xdr:colOff>612775</xdr:colOff>
      <xdr:row>53</xdr:row>
      <xdr:rowOff>15422</xdr:rowOff>
    </xdr:from>
    <xdr:to>
      <xdr:col>7</xdr:col>
      <xdr:colOff>104775</xdr:colOff>
      <xdr:row>53</xdr:row>
      <xdr:rowOff>15422</xdr:rowOff>
    </xdr:to>
    <xdr:cxnSp macro="">
      <xdr:nvCxnSpPr>
        <xdr:cNvPr id="189" name="直線コネクタ 188"/>
        <xdr:cNvCxnSpPr/>
      </xdr:nvCxnSpPr>
      <xdr:spPr>
        <a:xfrm>
          <a:off x="4737100" y="9102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132443</xdr:rowOff>
    </xdr:from>
    <xdr:to>
      <xdr:col>7</xdr:col>
      <xdr:colOff>15875</xdr:colOff>
      <xdr:row>57</xdr:row>
      <xdr:rowOff>4535</xdr:rowOff>
    </xdr:to>
    <xdr:cxnSp macro="">
      <xdr:nvCxnSpPr>
        <xdr:cNvPr id="190" name="直線コネクタ 189"/>
        <xdr:cNvCxnSpPr/>
      </xdr:nvCxnSpPr>
      <xdr:spPr>
        <a:xfrm flipV="1">
          <a:off x="3987800" y="9733643"/>
          <a:ext cx="8382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43742</xdr:rowOff>
    </xdr:from>
    <xdr:ext cx="762000" cy="259045"/>
    <xdr:sp macro="" textlink="">
      <xdr:nvSpPr>
        <xdr:cNvPr id="191" name="扶助費平均値テキスト"/>
        <xdr:cNvSpPr txBox="1"/>
      </xdr:nvSpPr>
      <xdr:spPr>
        <a:xfrm>
          <a:off x="4914900" y="9473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27215</xdr:rowOff>
    </xdr:from>
    <xdr:to>
      <xdr:col>7</xdr:col>
      <xdr:colOff>66675</xdr:colOff>
      <xdr:row>56</xdr:row>
      <xdr:rowOff>128815</xdr:rowOff>
    </xdr:to>
    <xdr:sp macro="" textlink="">
      <xdr:nvSpPr>
        <xdr:cNvPr id="192" name="フローチャート : 判断 191"/>
        <xdr:cNvSpPr/>
      </xdr:nvSpPr>
      <xdr:spPr>
        <a:xfrm>
          <a:off x="47752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23585</xdr:rowOff>
    </xdr:from>
    <xdr:to>
      <xdr:col>5</xdr:col>
      <xdr:colOff>549275</xdr:colOff>
      <xdr:row>57</xdr:row>
      <xdr:rowOff>4535</xdr:rowOff>
    </xdr:to>
    <xdr:cxnSp macro="">
      <xdr:nvCxnSpPr>
        <xdr:cNvPr id="193" name="直線コネクタ 192"/>
        <xdr:cNvCxnSpPr/>
      </xdr:nvCxnSpPr>
      <xdr:spPr>
        <a:xfrm>
          <a:off x="3098800" y="9624785"/>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5443</xdr:rowOff>
    </xdr:from>
    <xdr:to>
      <xdr:col>5</xdr:col>
      <xdr:colOff>600075</xdr:colOff>
      <xdr:row>56</xdr:row>
      <xdr:rowOff>107043</xdr:rowOff>
    </xdr:to>
    <xdr:sp macro="" textlink="">
      <xdr:nvSpPr>
        <xdr:cNvPr id="194" name="フローチャート : 判断 193"/>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117220</xdr:rowOff>
    </xdr:from>
    <xdr:ext cx="736600" cy="259045"/>
    <xdr:sp macro="" textlink="">
      <xdr:nvSpPr>
        <xdr:cNvPr id="195" name="テキスト ボックス 194"/>
        <xdr:cNvSpPr txBox="1"/>
      </xdr:nvSpPr>
      <xdr:spPr>
        <a:xfrm>
          <a:off x="3606800" y="9375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129722</xdr:rowOff>
    </xdr:from>
    <xdr:to>
      <xdr:col>4</xdr:col>
      <xdr:colOff>346075</xdr:colOff>
      <xdr:row>56</xdr:row>
      <xdr:rowOff>23585</xdr:rowOff>
    </xdr:to>
    <xdr:cxnSp macro="">
      <xdr:nvCxnSpPr>
        <xdr:cNvPr id="196" name="直線コネクタ 195"/>
        <xdr:cNvCxnSpPr/>
      </xdr:nvCxnSpPr>
      <xdr:spPr>
        <a:xfrm>
          <a:off x="2209800" y="9559472"/>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163285</xdr:rowOff>
    </xdr:from>
    <xdr:to>
      <xdr:col>4</xdr:col>
      <xdr:colOff>396875</xdr:colOff>
      <xdr:row>55</xdr:row>
      <xdr:rowOff>93435</xdr:rowOff>
    </xdr:to>
    <xdr:sp macro="" textlink="">
      <xdr:nvSpPr>
        <xdr:cNvPr id="197" name="フローチャート : 判断 196"/>
        <xdr:cNvSpPr/>
      </xdr:nvSpPr>
      <xdr:spPr>
        <a:xfrm>
          <a:off x="3048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103612</xdr:rowOff>
    </xdr:from>
    <xdr:ext cx="762000" cy="259045"/>
    <xdr:sp macro="" textlink="">
      <xdr:nvSpPr>
        <xdr:cNvPr id="198" name="テキスト ボックス 197"/>
        <xdr:cNvSpPr txBox="1"/>
      </xdr:nvSpPr>
      <xdr:spPr>
        <a:xfrm>
          <a:off x="2717800" y="919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53522</xdr:rowOff>
    </xdr:from>
    <xdr:to>
      <xdr:col>3</xdr:col>
      <xdr:colOff>142875</xdr:colOff>
      <xdr:row>55</xdr:row>
      <xdr:rowOff>129722</xdr:rowOff>
    </xdr:to>
    <xdr:cxnSp macro="">
      <xdr:nvCxnSpPr>
        <xdr:cNvPr id="199" name="直線コネクタ 198"/>
        <xdr:cNvCxnSpPr/>
      </xdr:nvCxnSpPr>
      <xdr:spPr>
        <a:xfrm>
          <a:off x="1320800" y="9483272"/>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119743</xdr:rowOff>
    </xdr:from>
    <xdr:to>
      <xdr:col>3</xdr:col>
      <xdr:colOff>193675</xdr:colOff>
      <xdr:row>55</xdr:row>
      <xdr:rowOff>49893</xdr:rowOff>
    </xdr:to>
    <xdr:sp macro="" textlink="">
      <xdr:nvSpPr>
        <xdr:cNvPr id="200" name="フローチャート : 判断 199"/>
        <xdr:cNvSpPr/>
      </xdr:nvSpPr>
      <xdr:spPr>
        <a:xfrm>
          <a:off x="2159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60070</xdr:rowOff>
    </xdr:from>
    <xdr:ext cx="762000" cy="259045"/>
    <xdr:sp macro="" textlink="">
      <xdr:nvSpPr>
        <xdr:cNvPr id="201" name="テキスト ボックス 200"/>
        <xdr:cNvSpPr txBox="1"/>
      </xdr:nvSpPr>
      <xdr:spPr>
        <a:xfrm>
          <a:off x="18288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97972</xdr:rowOff>
    </xdr:from>
    <xdr:to>
      <xdr:col>1</xdr:col>
      <xdr:colOff>676275</xdr:colOff>
      <xdr:row>55</xdr:row>
      <xdr:rowOff>28122</xdr:rowOff>
    </xdr:to>
    <xdr:sp macro="" textlink="">
      <xdr:nvSpPr>
        <xdr:cNvPr id="202" name="フローチャート : 判断 201"/>
        <xdr:cNvSpPr/>
      </xdr:nvSpPr>
      <xdr:spPr>
        <a:xfrm>
          <a:off x="1270000" y="9356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38299</xdr:rowOff>
    </xdr:from>
    <xdr:ext cx="762000" cy="259045"/>
    <xdr:sp macro="" textlink="">
      <xdr:nvSpPr>
        <xdr:cNvPr id="203" name="テキスト ボックス 202"/>
        <xdr:cNvSpPr txBox="1"/>
      </xdr:nvSpPr>
      <xdr:spPr>
        <a:xfrm>
          <a:off x="939800" y="912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56</xdr:row>
      <xdr:rowOff>81643</xdr:rowOff>
    </xdr:from>
    <xdr:to>
      <xdr:col>7</xdr:col>
      <xdr:colOff>66675</xdr:colOff>
      <xdr:row>57</xdr:row>
      <xdr:rowOff>11793</xdr:rowOff>
    </xdr:to>
    <xdr:sp macro="" textlink="">
      <xdr:nvSpPr>
        <xdr:cNvPr id="209" name="円/楕円 208"/>
        <xdr:cNvSpPr/>
      </xdr:nvSpPr>
      <xdr:spPr>
        <a:xfrm>
          <a:off x="4775200" y="968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53720</xdr:rowOff>
    </xdr:from>
    <xdr:ext cx="762000" cy="259045"/>
    <xdr:sp macro="" textlink="">
      <xdr:nvSpPr>
        <xdr:cNvPr id="210" name="扶助費該当値テキスト"/>
        <xdr:cNvSpPr txBox="1"/>
      </xdr:nvSpPr>
      <xdr:spPr>
        <a:xfrm>
          <a:off x="4914900" y="9654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125185</xdr:rowOff>
    </xdr:from>
    <xdr:to>
      <xdr:col>5</xdr:col>
      <xdr:colOff>600075</xdr:colOff>
      <xdr:row>57</xdr:row>
      <xdr:rowOff>55335</xdr:rowOff>
    </xdr:to>
    <xdr:sp macro="" textlink="">
      <xdr:nvSpPr>
        <xdr:cNvPr id="211" name="円/楕円 210"/>
        <xdr:cNvSpPr/>
      </xdr:nvSpPr>
      <xdr:spPr>
        <a:xfrm>
          <a:off x="3937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40112</xdr:rowOff>
    </xdr:from>
    <xdr:ext cx="736600" cy="259045"/>
    <xdr:sp macro="" textlink="">
      <xdr:nvSpPr>
        <xdr:cNvPr id="212" name="テキスト ボックス 211"/>
        <xdr:cNvSpPr txBox="1"/>
      </xdr:nvSpPr>
      <xdr:spPr>
        <a:xfrm>
          <a:off x="3606800" y="9812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144235</xdr:rowOff>
    </xdr:from>
    <xdr:to>
      <xdr:col>4</xdr:col>
      <xdr:colOff>396875</xdr:colOff>
      <xdr:row>56</xdr:row>
      <xdr:rowOff>74385</xdr:rowOff>
    </xdr:to>
    <xdr:sp macro="" textlink="">
      <xdr:nvSpPr>
        <xdr:cNvPr id="213" name="円/楕円 212"/>
        <xdr:cNvSpPr/>
      </xdr:nvSpPr>
      <xdr:spPr>
        <a:xfrm>
          <a:off x="3048000" y="957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59162</xdr:rowOff>
    </xdr:from>
    <xdr:ext cx="762000" cy="259045"/>
    <xdr:sp macro="" textlink="">
      <xdr:nvSpPr>
        <xdr:cNvPr id="214" name="テキスト ボックス 213"/>
        <xdr:cNvSpPr txBox="1"/>
      </xdr:nvSpPr>
      <xdr:spPr>
        <a:xfrm>
          <a:off x="2717800" y="966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78922</xdr:rowOff>
    </xdr:from>
    <xdr:to>
      <xdr:col>3</xdr:col>
      <xdr:colOff>193675</xdr:colOff>
      <xdr:row>56</xdr:row>
      <xdr:rowOff>9072</xdr:rowOff>
    </xdr:to>
    <xdr:sp macro="" textlink="">
      <xdr:nvSpPr>
        <xdr:cNvPr id="215" name="円/楕円 214"/>
        <xdr:cNvSpPr/>
      </xdr:nvSpPr>
      <xdr:spPr>
        <a:xfrm>
          <a:off x="2159000" y="950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165299</xdr:rowOff>
    </xdr:from>
    <xdr:ext cx="762000" cy="259045"/>
    <xdr:sp macro="" textlink="">
      <xdr:nvSpPr>
        <xdr:cNvPr id="216" name="テキスト ボックス 215"/>
        <xdr:cNvSpPr txBox="1"/>
      </xdr:nvSpPr>
      <xdr:spPr>
        <a:xfrm>
          <a:off x="1828800" y="959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2722</xdr:rowOff>
    </xdr:from>
    <xdr:to>
      <xdr:col>1</xdr:col>
      <xdr:colOff>676275</xdr:colOff>
      <xdr:row>55</xdr:row>
      <xdr:rowOff>104322</xdr:rowOff>
    </xdr:to>
    <xdr:sp macro="" textlink="">
      <xdr:nvSpPr>
        <xdr:cNvPr id="217" name="円/楕円 216"/>
        <xdr:cNvSpPr/>
      </xdr:nvSpPr>
      <xdr:spPr>
        <a:xfrm>
          <a:off x="1270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89099</xdr:rowOff>
    </xdr:from>
    <xdr:ext cx="762000" cy="259045"/>
    <xdr:sp macro="" textlink="">
      <xdr:nvSpPr>
        <xdr:cNvPr id="218" name="テキスト ボックス 217"/>
        <xdr:cNvSpPr txBox="1"/>
      </xdr:nvSpPr>
      <xdr:spPr>
        <a:xfrm>
          <a:off x="939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9/85</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繰出金や維持補修費について、類似団体と比較して低い数値となっていますが、その要因として、公共下水道事業や国民健康保険事業、介護保険事業等の特別会計への繰出金が少ないことや、公共施設の修繕等に係る経費が少なくなっていることが挙げられます。</a:t>
          </a:r>
          <a:endParaRPr kumimoji="1" lang="en-US" altLang="ja-JP" sz="1300">
            <a:latin typeface="ＭＳ Ｐゴシック"/>
          </a:endParaRPr>
        </a:p>
        <a:p>
          <a:r>
            <a:rPr kumimoji="1" lang="ja-JP" altLang="en-US" sz="1300">
              <a:latin typeface="ＭＳ Ｐゴシック"/>
            </a:rPr>
            <a:t>　今後は、</a:t>
          </a:r>
          <a:r>
            <a:rPr kumimoji="1" lang="ja-JP" altLang="ja-JP" sz="1300">
              <a:solidFill>
                <a:schemeClr val="dk1"/>
              </a:solidFill>
              <a:latin typeface="+mn-lt"/>
              <a:ea typeface="+mn-ea"/>
              <a:cs typeface="+mn-cs"/>
            </a:rPr>
            <a:t>公共下水道事業</a:t>
          </a:r>
          <a:r>
            <a:rPr kumimoji="1" lang="ja-JP" altLang="en-US" sz="1300">
              <a:solidFill>
                <a:schemeClr val="dk1"/>
              </a:solidFill>
              <a:latin typeface="+mn-lt"/>
              <a:ea typeface="+mn-ea"/>
              <a:cs typeface="+mn-cs"/>
            </a:rPr>
            <a:t>特別会計含め</a:t>
          </a:r>
          <a:r>
            <a:rPr kumimoji="1" lang="ja-JP" altLang="en-US" sz="1300">
              <a:latin typeface="ＭＳ Ｐゴシック"/>
            </a:rPr>
            <a:t>公共施設の老朽化などにより、修繕に係る経費が増加していくことが見込まれますので、計画的な改修に努め、経費の抑制に努めていきます。</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27940</xdr:rowOff>
    </xdr:from>
    <xdr:to>
      <xdr:col>24</xdr:col>
      <xdr:colOff>31750</xdr:colOff>
      <xdr:row>62</xdr:row>
      <xdr:rowOff>20320</xdr:rowOff>
    </xdr:to>
    <xdr:cxnSp macro="">
      <xdr:nvCxnSpPr>
        <xdr:cNvPr id="246" name="直線コネクタ 245"/>
        <xdr:cNvCxnSpPr/>
      </xdr:nvCxnSpPr>
      <xdr:spPr>
        <a:xfrm flipV="1">
          <a:off x="16510000" y="928624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163847</xdr:rowOff>
    </xdr:from>
    <xdr:ext cx="762000" cy="259045"/>
    <xdr:sp macro="" textlink="">
      <xdr:nvSpPr>
        <xdr:cNvPr id="247" name="その他最小値テキスト"/>
        <xdr:cNvSpPr txBox="1"/>
      </xdr:nvSpPr>
      <xdr:spPr>
        <a:xfrm>
          <a:off x="16598900" y="1062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23</xdr:col>
      <xdr:colOff>628650</xdr:colOff>
      <xdr:row>62</xdr:row>
      <xdr:rowOff>20320</xdr:rowOff>
    </xdr:from>
    <xdr:to>
      <xdr:col>24</xdr:col>
      <xdr:colOff>120650</xdr:colOff>
      <xdr:row>62</xdr:row>
      <xdr:rowOff>20320</xdr:rowOff>
    </xdr:to>
    <xdr:cxnSp macro="">
      <xdr:nvCxnSpPr>
        <xdr:cNvPr id="248" name="直線コネクタ 247"/>
        <xdr:cNvCxnSpPr/>
      </xdr:nvCxnSpPr>
      <xdr:spPr>
        <a:xfrm>
          <a:off x="16421100" y="10650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114317</xdr:rowOff>
    </xdr:from>
    <xdr:ext cx="762000" cy="259045"/>
    <xdr:sp macro="" textlink="">
      <xdr:nvSpPr>
        <xdr:cNvPr id="249" name="その他最大値テキスト"/>
        <xdr:cNvSpPr txBox="1"/>
      </xdr:nvSpPr>
      <xdr:spPr>
        <a:xfrm>
          <a:off x="16598900" y="902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a:t>
          </a:r>
          <a:endParaRPr kumimoji="1" lang="ja-JP" altLang="en-US" sz="1000" b="1">
            <a:latin typeface="ＭＳ Ｐゴシック"/>
          </a:endParaRPr>
        </a:p>
      </xdr:txBody>
    </xdr:sp>
    <xdr:clientData/>
  </xdr:oneCellAnchor>
  <xdr:twoCellAnchor>
    <xdr:from>
      <xdr:col>23</xdr:col>
      <xdr:colOff>628650</xdr:colOff>
      <xdr:row>54</xdr:row>
      <xdr:rowOff>27940</xdr:rowOff>
    </xdr:from>
    <xdr:to>
      <xdr:col>24</xdr:col>
      <xdr:colOff>120650</xdr:colOff>
      <xdr:row>54</xdr:row>
      <xdr:rowOff>27940</xdr:rowOff>
    </xdr:to>
    <xdr:cxnSp macro="">
      <xdr:nvCxnSpPr>
        <xdr:cNvPr id="250" name="直線コネクタ 249"/>
        <xdr:cNvCxnSpPr/>
      </xdr:nvCxnSpPr>
      <xdr:spPr>
        <a:xfrm>
          <a:off x="16421100" y="9286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24130</xdr:rowOff>
    </xdr:from>
    <xdr:to>
      <xdr:col>24</xdr:col>
      <xdr:colOff>31750</xdr:colOff>
      <xdr:row>55</xdr:row>
      <xdr:rowOff>77470</xdr:rowOff>
    </xdr:to>
    <xdr:cxnSp macro="">
      <xdr:nvCxnSpPr>
        <xdr:cNvPr id="251" name="直線コネクタ 250"/>
        <xdr:cNvCxnSpPr/>
      </xdr:nvCxnSpPr>
      <xdr:spPr>
        <a:xfrm>
          <a:off x="15671800" y="945388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93997</xdr:rowOff>
    </xdr:from>
    <xdr:ext cx="762000" cy="259045"/>
    <xdr:sp macro="" textlink="">
      <xdr:nvSpPr>
        <xdr:cNvPr id="252" name="その他平均値テキスト"/>
        <xdr:cNvSpPr txBox="1"/>
      </xdr:nvSpPr>
      <xdr:spPr>
        <a:xfrm>
          <a:off x="16598900" y="9695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121920</xdr:rowOff>
    </xdr:from>
    <xdr:to>
      <xdr:col>24</xdr:col>
      <xdr:colOff>82550</xdr:colOff>
      <xdr:row>57</xdr:row>
      <xdr:rowOff>52070</xdr:rowOff>
    </xdr:to>
    <xdr:sp macro="" textlink="">
      <xdr:nvSpPr>
        <xdr:cNvPr id="253" name="フローチャート : 判断 252"/>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43180</xdr:rowOff>
    </xdr:from>
    <xdr:to>
      <xdr:col>22</xdr:col>
      <xdr:colOff>565150</xdr:colOff>
      <xdr:row>55</xdr:row>
      <xdr:rowOff>24130</xdr:rowOff>
    </xdr:to>
    <xdr:cxnSp macro="">
      <xdr:nvCxnSpPr>
        <xdr:cNvPr id="254" name="直線コネクタ 253"/>
        <xdr:cNvCxnSpPr/>
      </xdr:nvCxnSpPr>
      <xdr:spPr>
        <a:xfrm>
          <a:off x="14782800" y="930148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137160</xdr:rowOff>
    </xdr:from>
    <xdr:to>
      <xdr:col>22</xdr:col>
      <xdr:colOff>615950</xdr:colOff>
      <xdr:row>57</xdr:row>
      <xdr:rowOff>67310</xdr:rowOff>
    </xdr:to>
    <xdr:sp macro="" textlink="">
      <xdr:nvSpPr>
        <xdr:cNvPr id="255" name="フローチャート : 判断 254"/>
        <xdr:cNvSpPr/>
      </xdr:nvSpPr>
      <xdr:spPr>
        <a:xfrm>
          <a:off x="15621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52087</xdr:rowOff>
    </xdr:from>
    <xdr:ext cx="736600" cy="259045"/>
    <xdr:sp macro="" textlink="">
      <xdr:nvSpPr>
        <xdr:cNvPr id="256" name="テキスト ボックス 255"/>
        <xdr:cNvSpPr txBox="1"/>
      </xdr:nvSpPr>
      <xdr:spPr>
        <a:xfrm>
          <a:off x="15290800" y="9824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5080</xdr:rowOff>
    </xdr:from>
    <xdr:to>
      <xdr:col>21</xdr:col>
      <xdr:colOff>361950</xdr:colOff>
      <xdr:row>54</xdr:row>
      <xdr:rowOff>43180</xdr:rowOff>
    </xdr:to>
    <xdr:cxnSp macro="">
      <xdr:nvCxnSpPr>
        <xdr:cNvPr id="257" name="直線コネクタ 256"/>
        <xdr:cNvCxnSpPr/>
      </xdr:nvCxnSpPr>
      <xdr:spPr>
        <a:xfrm>
          <a:off x="13893800" y="92633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129540</xdr:rowOff>
    </xdr:from>
    <xdr:to>
      <xdr:col>21</xdr:col>
      <xdr:colOff>412750</xdr:colOff>
      <xdr:row>57</xdr:row>
      <xdr:rowOff>59690</xdr:rowOff>
    </xdr:to>
    <xdr:sp macro="" textlink="">
      <xdr:nvSpPr>
        <xdr:cNvPr id="258" name="フローチャート : 判断 257"/>
        <xdr:cNvSpPr/>
      </xdr:nvSpPr>
      <xdr:spPr>
        <a:xfrm>
          <a:off x="14732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44467</xdr:rowOff>
    </xdr:from>
    <xdr:ext cx="762000" cy="259045"/>
    <xdr:sp macro="" textlink="">
      <xdr:nvSpPr>
        <xdr:cNvPr id="259" name="テキスト ボックス 258"/>
        <xdr:cNvSpPr txBox="1"/>
      </xdr:nvSpPr>
      <xdr:spPr>
        <a:xfrm>
          <a:off x="14401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5080</xdr:rowOff>
    </xdr:from>
    <xdr:to>
      <xdr:col>20</xdr:col>
      <xdr:colOff>158750</xdr:colOff>
      <xdr:row>54</xdr:row>
      <xdr:rowOff>58420</xdr:rowOff>
    </xdr:to>
    <xdr:cxnSp macro="">
      <xdr:nvCxnSpPr>
        <xdr:cNvPr id="260" name="直線コネクタ 259"/>
        <xdr:cNvCxnSpPr/>
      </xdr:nvCxnSpPr>
      <xdr:spPr>
        <a:xfrm flipV="1">
          <a:off x="13004800" y="92633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61" name="フローチャート : 判断 260"/>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29227</xdr:rowOff>
    </xdr:from>
    <xdr:ext cx="762000" cy="259045"/>
    <xdr:sp macro="" textlink="">
      <xdr:nvSpPr>
        <xdr:cNvPr id="262" name="テキスト ボックス 261"/>
        <xdr:cNvSpPr txBox="1"/>
      </xdr:nvSpPr>
      <xdr:spPr>
        <a:xfrm>
          <a:off x="13512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114300</xdr:rowOff>
    </xdr:from>
    <xdr:to>
      <xdr:col>19</xdr:col>
      <xdr:colOff>6350</xdr:colOff>
      <xdr:row>57</xdr:row>
      <xdr:rowOff>44450</xdr:rowOff>
    </xdr:to>
    <xdr:sp macro="" textlink="">
      <xdr:nvSpPr>
        <xdr:cNvPr id="263" name="フローチャート : 判断 262"/>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29227</xdr:rowOff>
    </xdr:from>
    <xdr:ext cx="762000" cy="259045"/>
    <xdr:sp macro="" textlink="">
      <xdr:nvSpPr>
        <xdr:cNvPr id="264" name="テキスト ボックス 263"/>
        <xdr:cNvSpPr txBox="1"/>
      </xdr:nvSpPr>
      <xdr:spPr>
        <a:xfrm>
          <a:off x="12623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55</xdr:row>
      <xdr:rowOff>26670</xdr:rowOff>
    </xdr:from>
    <xdr:to>
      <xdr:col>24</xdr:col>
      <xdr:colOff>82550</xdr:colOff>
      <xdr:row>55</xdr:row>
      <xdr:rowOff>128270</xdr:rowOff>
    </xdr:to>
    <xdr:sp macro="" textlink="">
      <xdr:nvSpPr>
        <xdr:cNvPr id="270" name="円/楕円 269"/>
        <xdr:cNvSpPr/>
      </xdr:nvSpPr>
      <xdr:spPr>
        <a:xfrm>
          <a:off x="16459200" y="945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43197</xdr:rowOff>
    </xdr:from>
    <xdr:ext cx="762000" cy="259045"/>
    <xdr:sp macro="" textlink="">
      <xdr:nvSpPr>
        <xdr:cNvPr id="271" name="その他該当値テキスト"/>
        <xdr:cNvSpPr txBox="1"/>
      </xdr:nvSpPr>
      <xdr:spPr>
        <a:xfrm>
          <a:off x="16598900" y="930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144780</xdr:rowOff>
    </xdr:from>
    <xdr:to>
      <xdr:col>22</xdr:col>
      <xdr:colOff>615950</xdr:colOff>
      <xdr:row>55</xdr:row>
      <xdr:rowOff>74930</xdr:rowOff>
    </xdr:to>
    <xdr:sp macro="" textlink="">
      <xdr:nvSpPr>
        <xdr:cNvPr id="272" name="円/楕円 271"/>
        <xdr:cNvSpPr/>
      </xdr:nvSpPr>
      <xdr:spPr>
        <a:xfrm>
          <a:off x="15621000" y="94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85107</xdr:rowOff>
    </xdr:from>
    <xdr:ext cx="736600" cy="259045"/>
    <xdr:sp macro="" textlink="">
      <xdr:nvSpPr>
        <xdr:cNvPr id="273" name="テキスト ボックス 272"/>
        <xdr:cNvSpPr txBox="1"/>
      </xdr:nvSpPr>
      <xdr:spPr>
        <a:xfrm>
          <a:off x="15290800" y="917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21</xdr:col>
      <xdr:colOff>311150</xdr:colOff>
      <xdr:row>53</xdr:row>
      <xdr:rowOff>163830</xdr:rowOff>
    </xdr:from>
    <xdr:to>
      <xdr:col>21</xdr:col>
      <xdr:colOff>412750</xdr:colOff>
      <xdr:row>54</xdr:row>
      <xdr:rowOff>93980</xdr:rowOff>
    </xdr:to>
    <xdr:sp macro="" textlink="">
      <xdr:nvSpPr>
        <xdr:cNvPr id="274" name="円/楕円 273"/>
        <xdr:cNvSpPr/>
      </xdr:nvSpPr>
      <xdr:spPr>
        <a:xfrm>
          <a:off x="14732000" y="925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52</xdr:row>
      <xdr:rowOff>104157</xdr:rowOff>
    </xdr:from>
    <xdr:ext cx="762000" cy="259045"/>
    <xdr:sp macro="" textlink="">
      <xdr:nvSpPr>
        <xdr:cNvPr id="275" name="テキスト ボックス 274"/>
        <xdr:cNvSpPr txBox="1"/>
      </xdr:nvSpPr>
      <xdr:spPr>
        <a:xfrm>
          <a:off x="14401800" y="901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20</xdr:col>
      <xdr:colOff>107950</xdr:colOff>
      <xdr:row>53</xdr:row>
      <xdr:rowOff>125730</xdr:rowOff>
    </xdr:from>
    <xdr:to>
      <xdr:col>20</xdr:col>
      <xdr:colOff>209550</xdr:colOff>
      <xdr:row>54</xdr:row>
      <xdr:rowOff>55880</xdr:rowOff>
    </xdr:to>
    <xdr:sp macro="" textlink="">
      <xdr:nvSpPr>
        <xdr:cNvPr id="276" name="円/楕円 275"/>
        <xdr:cNvSpPr/>
      </xdr:nvSpPr>
      <xdr:spPr>
        <a:xfrm>
          <a:off x="13843000" y="921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52</xdr:row>
      <xdr:rowOff>66057</xdr:rowOff>
    </xdr:from>
    <xdr:ext cx="762000" cy="259045"/>
    <xdr:sp macro="" textlink="">
      <xdr:nvSpPr>
        <xdr:cNvPr id="277" name="テキスト ボックス 276"/>
        <xdr:cNvSpPr txBox="1"/>
      </xdr:nvSpPr>
      <xdr:spPr>
        <a:xfrm>
          <a:off x="13512800" y="898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7620</xdr:rowOff>
    </xdr:from>
    <xdr:to>
      <xdr:col>19</xdr:col>
      <xdr:colOff>6350</xdr:colOff>
      <xdr:row>54</xdr:row>
      <xdr:rowOff>109220</xdr:rowOff>
    </xdr:to>
    <xdr:sp macro="" textlink="">
      <xdr:nvSpPr>
        <xdr:cNvPr id="278" name="円/楕円 277"/>
        <xdr:cNvSpPr/>
      </xdr:nvSpPr>
      <xdr:spPr>
        <a:xfrm>
          <a:off x="12954000" y="926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52</xdr:row>
      <xdr:rowOff>119397</xdr:rowOff>
    </xdr:from>
    <xdr:ext cx="762000" cy="259045"/>
    <xdr:sp macro="" textlink="">
      <xdr:nvSpPr>
        <xdr:cNvPr id="279" name="テキスト ボックス 278"/>
        <xdr:cNvSpPr txBox="1"/>
      </xdr:nvSpPr>
      <xdr:spPr>
        <a:xfrm>
          <a:off x="12623800" y="903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17/85</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本市の補助費等は類似団体平均と比較して低い数値となっていますが、この要因として、本市の補助費等の内訳のうち一部事務組合に対するものの割合が県内他市町村と比較して小さくなっていることから、本市が一部事務組合でなく単独で事業を実施していることが挙げられます。</a:t>
          </a:r>
          <a:endParaRPr kumimoji="1" lang="en-US" altLang="ja-JP" sz="1300">
            <a:latin typeface="ＭＳ Ｐゴシック"/>
          </a:endParaRPr>
        </a:p>
        <a:p>
          <a:r>
            <a:rPr kumimoji="1" lang="ja-JP" altLang="en-US" sz="1300">
              <a:latin typeface="ＭＳ Ｐゴシック"/>
            </a:rPr>
            <a:t>　</a:t>
          </a:r>
          <a:r>
            <a:rPr kumimoji="1" lang="ja-JP" altLang="ja-JP" sz="1300">
              <a:solidFill>
                <a:schemeClr val="dk1"/>
              </a:solidFill>
              <a:latin typeface="+mn-lt"/>
              <a:ea typeface="+mn-ea"/>
              <a:cs typeface="+mn-cs"/>
            </a:rPr>
            <a:t>平成</a:t>
          </a:r>
          <a:r>
            <a:rPr kumimoji="1" lang="en-US" altLang="ja-JP" sz="1300">
              <a:solidFill>
                <a:schemeClr val="dk1"/>
              </a:solidFill>
              <a:latin typeface="+mn-lt"/>
              <a:ea typeface="+mn-ea"/>
              <a:cs typeface="+mn-cs"/>
            </a:rPr>
            <a:t>30</a:t>
          </a:r>
          <a:r>
            <a:rPr kumimoji="1" lang="ja-JP" altLang="ja-JP" sz="1300">
              <a:solidFill>
                <a:schemeClr val="dk1"/>
              </a:solidFill>
              <a:latin typeface="+mn-lt"/>
              <a:ea typeface="+mn-ea"/>
              <a:cs typeface="+mn-cs"/>
            </a:rPr>
            <a:t>年度以降、消防が広域化され</a:t>
          </a:r>
          <a:r>
            <a:rPr kumimoji="1" lang="ja-JP" altLang="en-US" sz="1300">
              <a:solidFill>
                <a:schemeClr val="dk1"/>
              </a:solidFill>
              <a:latin typeface="+mn-lt"/>
              <a:ea typeface="+mn-ea"/>
              <a:cs typeface="+mn-cs"/>
            </a:rPr>
            <a:t>ることにより一部事務組合への負担金が計上されるため</a:t>
          </a:r>
          <a:r>
            <a:rPr kumimoji="1" lang="ja-JP" altLang="ja-JP" sz="1300">
              <a:solidFill>
                <a:schemeClr val="dk1"/>
              </a:solidFill>
              <a:latin typeface="+mn-lt"/>
              <a:ea typeface="+mn-ea"/>
              <a:cs typeface="+mn-cs"/>
            </a:rPr>
            <a:t>、</a:t>
          </a:r>
          <a:r>
            <a:rPr kumimoji="1" lang="ja-JP" altLang="en-US" sz="1300">
              <a:solidFill>
                <a:schemeClr val="dk1"/>
              </a:solidFill>
              <a:latin typeface="+mn-lt"/>
              <a:ea typeface="+mn-ea"/>
              <a:cs typeface="+mn-cs"/>
            </a:rPr>
            <a:t>平成</a:t>
          </a:r>
          <a:r>
            <a:rPr kumimoji="1" lang="en-US" altLang="ja-JP" sz="1300">
              <a:solidFill>
                <a:schemeClr val="dk1"/>
              </a:solidFill>
              <a:latin typeface="+mn-lt"/>
              <a:ea typeface="+mn-ea"/>
              <a:cs typeface="+mn-cs"/>
            </a:rPr>
            <a:t>30</a:t>
          </a:r>
          <a:r>
            <a:rPr kumimoji="1" lang="ja-JP" altLang="en-US" sz="1300">
              <a:solidFill>
                <a:schemeClr val="dk1"/>
              </a:solidFill>
              <a:latin typeface="+mn-lt"/>
              <a:ea typeface="+mn-ea"/>
              <a:cs typeface="+mn-cs"/>
            </a:rPr>
            <a:t>年度以降数値が高くなる見込みです。</a:t>
          </a:r>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3556</xdr:rowOff>
    </xdr:from>
    <xdr:to>
      <xdr:col>24</xdr:col>
      <xdr:colOff>31750</xdr:colOff>
      <xdr:row>39</xdr:row>
      <xdr:rowOff>92710</xdr:rowOff>
    </xdr:to>
    <xdr:cxnSp macro="">
      <xdr:nvCxnSpPr>
        <xdr:cNvPr id="304" name="直線コネクタ 303"/>
        <xdr:cNvCxnSpPr/>
      </xdr:nvCxnSpPr>
      <xdr:spPr>
        <a:xfrm flipV="1">
          <a:off x="16510000" y="5832856"/>
          <a:ext cx="0" cy="9464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64787</xdr:rowOff>
    </xdr:from>
    <xdr:ext cx="762000" cy="259045"/>
    <xdr:sp macro="" textlink="">
      <xdr:nvSpPr>
        <xdr:cNvPr id="305" name="補助費等最小値テキスト"/>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39</xdr:row>
      <xdr:rowOff>92710</xdr:rowOff>
    </xdr:from>
    <xdr:to>
      <xdr:col>24</xdr:col>
      <xdr:colOff>120650</xdr:colOff>
      <xdr:row>39</xdr:row>
      <xdr:rowOff>92710</xdr:rowOff>
    </xdr:to>
    <xdr:cxnSp macro="">
      <xdr:nvCxnSpPr>
        <xdr:cNvPr id="306" name="直線コネクタ 305"/>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89933</xdr:rowOff>
    </xdr:from>
    <xdr:ext cx="762000" cy="259045"/>
    <xdr:sp macro="" textlink="">
      <xdr:nvSpPr>
        <xdr:cNvPr id="307" name="補助費等最大値テキスト"/>
        <xdr:cNvSpPr txBox="1"/>
      </xdr:nvSpPr>
      <xdr:spPr>
        <a:xfrm>
          <a:off x="16598900" y="557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a:t>
          </a:r>
          <a:endParaRPr kumimoji="1" lang="ja-JP" altLang="en-US" sz="1000" b="1">
            <a:latin typeface="ＭＳ Ｐゴシック"/>
          </a:endParaRPr>
        </a:p>
      </xdr:txBody>
    </xdr:sp>
    <xdr:clientData/>
  </xdr:oneCellAnchor>
  <xdr:twoCellAnchor>
    <xdr:from>
      <xdr:col>23</xdr:col>
      <xdr:colOff>628650</xdr:colOff>
      <xdr:row>34</xdr:row>
      <xdr:rowOff>3556</xdr:rowOff>
    </xdr:from>
    <xdr:to>
      <xdr:col>24</xdr:col>
      <xdr:colOff>120650</xdr:colOff>
      <xdr:row>34</xdr:row>
      <xdr:rowOff>3556</xdr:rowOff>
    </xdr:to>
    <xdr:cxnSp macro="">
      <xdr:nvCxnSpPr>
        <xdr:cNvPr id="308" name="直線コネクタ 307"/>
        <xdr:cNvCxnSpPr/>
      </xdr:nvCxnSpPr>
      <xdr:spPr>
        <a:xfrm>
          <a:off x="16421100" y="583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65278</xdr:rowOff>
    </xdr:from>
    <xdr:to>
      <xdr:col>24</xdr:col>
      <xdr:colOff>31750</xdr:colOff>
      <xdr:row>35</xdr:row>
      <xdr:rowOff>97282</xdr:rowOff>
    </xdr:to>
    <xdr:cxnSp macro="">
      <xdr:nvCxnSpPr>
        <xdr:cNvPr id="309" name="直線コネクタ 308"/>
        <xdr:cNvCxnSpPr/>
      </xdr:nvCxnSpPr>
      <xdr:spPr>
        <a:xfrm>
          <a:off x="15671800" y="6066028"/>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11701</xdr:rowOff>
    </xdr:from>
    <xdr:ext cx="762000" cy="259045"/>
    <xdr:sp macro="" textlink="">
      <xdr:nvSpPr>
        <xdr:cNvPr id="310" name="補助費等平均値テキスト"/>
        <xdr:cNvSpPr txBox="1"/>
      </xdr:nvSpPr>
      <xdr:spPr>
        <a:xfrm>
          <a:off x="16598900" y="6183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39624</xdr:rowOff>
    </xdr:from>
    <xdr:to>
      <xdr:col>24</xdr:col>
      <xdr:colOff>82550</xdr:colOff>
      <xdr:row>36</xdr:row>
      <xdr:rowOff>141224</xdr:rowOff>
    </xdr:to>
    <xdr:sp macro="" textlink="">
      <xdr:nvSpPr>
        <xdr:cNvPr id="311" name="フローチャート : 判断 310"/>
        <xdr:cNvSpPr/>
      </xdr:nvSpPr>
      <xdr:spPr>
        <a:xfrm>
          <a:off x="164592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65278</xdr:rowOff>
    </xdr:from>
    <xdr:to>
      <xdr:col>22</xdr:col>
      <xdr:colOff>565150</xdr:colOff>
      <xdr:row>35</xdr:row>
      <xdr:rowOff>106426</xdr:rowOff>
    </xdr:to>
    <xdr:cxnSp macro="">
      <xdr:nvCxnSpPr>
        <xdr:cNvPr id="312" name="直線コネクタ 311"/>
        <xdr:cNvCxnSpPr/>
      </xdr:nvCxnSpPr>
      <xdr:spPr>
        <a:xfrm flipV="1">
          <a:off x="14782800" y="606602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16764</xdr:rowOff>
    </xdr:from>
    <xdr:to>
      <xdr:col>22</xdr:col>
      <xdr:colOff>615950</xdr:colOff>
      <xdr:row>36</xdr:row>
      <xdr:rowOff>118364</xdr:rowOff>
    </xdr:to>
    <xdr:sp macro="" textlink="">
      <xdr:nvSpPr>
        <xdr:cNvPr id="313" name="フローチャート : 判断 312"/>
        <xdr:cNvSpPr/>
      </xdr:nvSpPr>
      <xdr:spPr>
        <a:xfrm>
          <a:off x="15621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103141</xdr:rowOff>
    </xdr:from>
    <xdr:ext cx="736600" cy="259045"/>
    <xdr:sp macro="" textlink="">
      <xdr:nvSpPr>
        <xdr:cNvPr id="314" name="テキスト ボックス 313"/>
        <xdr:cNvSpPr txBox="1"/>
      </xdr:nvSpPr>
      <xdr:spPr>
        <a:xfrm>
          <a:off x="15290800" y="6275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88138</xdr:rowOff>
    </xdr:from>
    <xdr:to>
      <xdr:col>21</xdr:col>
      <xdr:colOff>361950</xdr:colOff>
      <xdr:row>35</xdr:row>
      <xdr:rowOff>106426</xdr:rowOff>
    </xdr:to>
    <xdr:cxnSp macro="">
      <xdr:nvCxnSpPr>
        <xdr:cNvPr id="315" name="直線コネクタ 314"/>
        <xdr:cNvCxnSpPr/>
      </xdr:nvCxnSpPr>
      <xdr:spPr>
        <a:xfrm>
          <a:off x="13893800" y="608888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147066</xdr:rowOff>
    </xdr:from>
    <xdr:to>
      <xdr:col>21</xdr:col>
      <xdr:colOff>412750</xdr:colOff>
      <xdr:row>36</xdr:row>
      <xdr:rowOff>77216</xdr:rowOff>
    </xdr:to>
    <xdr:sp macro="" textlink="">
      <xdr:nvSpPr>
        <xdr:cNvPr id="316" name="フローチャート : 判断 315"/>
        <xdr:cNvSpPr/>
      </xdr:nvSpPr>
      <xdr:spPr>
        <a:xfrm>
          <a:off x="14732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61993</xdr:rowOff>
    </xdr:from>
    <xdr:ext cx="762000" cy="259045"/>
    <xdr:sp macro="" textlink="">
      <xdr:nvSpPr>
        <xdr:cNvPr id="317" name="テキスト ボックス 316"/>
        <xdr:cNvSpPr txBox="1"/>
      </xdr:nvSpPr>
      <xdr:spPr>
        <a:xfrm>
          <a:off x="14401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65278</xdr:rowOff>
    </xdr:from>
    <xdr:to>
      <xdr:col>20</xdr:col>
      <xdr:colOff>158750</xdr:colOff>
      <xdr:row>35</xdr:row>
      <xdr:rowOff>88138</xdr:rowOff>
    </xdr:to>
    <xdr:cxnSp macro="">
      <xdr:nvCxnSpPr>
        <xdr:cNvPr id="318" name="直線コネクタ 317"/>
        <xdr:cNvCxnSpPr/>
      </xdr:nvCxnSpPr>
      <xdr:spPr>
        <a:xfrm>
          <a:off x="13004800" y="606602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147066</xdr:rowOff>
    </xdr:from>
    <xdr:to>
      <xdr:col>20</xdr:col>
      <xdr:colOff>209550</xdr:colOff>
      <xdr:row>36</xdr:row>
      <xdr:rowOff>77216</xdr:rowOff>
    </xdr:to>
    <xdr:sp macro="" textlink="">
      <xdr:nvSpPr>
        <xdr:cNvPr id="319" name="フローチャート : 判断 318"/>
        <xdr:cNvSpPr/>
      </xdr:nvSpPr>
      <xdr:spPr>
        <a:xfrm>
          <a:off x="13843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61993</xdr:rowOff>
    </xdr:from>
    <xdr:ext cx="762000" cy="259045"/>
    <xdr:sp macro="" textlink="">
      <xdr:nvSpPr>
        <xdr:cNvPr id="320" name="テキスト ボックス 319"/>
        <xdr:cNvSpPr txBox="1"/>
      </xdr:nvSpPr>
      <xdr:spPr>
        <a:xfrm>
          <a:off x="13512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151638</xdr:rowOff>
    </xdr:from>
    <xdr:to>
      <xdr:col>19</xdr:col>
      <xdr:colOff>6350</xdr:colOff>
      <xdr:row>36</xdr:row>
      <xdr:rowOff>81788</xdr:rowOff>
    </xdr:to>
    <xdr:sp macro="" textlink="">
      <xdr:nvSpPr>
        <xdr:cNvPr id="321" name="フローチャート : 判断 320"/>
        <xdr:cNvSpPr/>
      </xdr:nvSpPr>
      <xdr:spPr>
        <a:xfrm>
          <a:off x="12954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66565</xdr:rowOff>
    </xdr:from>
    <xdr:ext cx="762000" cy="259045"/>
    <xdr:sp macro="" textlink="">
      <xdr:nvSpPr>
        <xdr:cNvPr id="322" name="テキスト ボックス 321"/>
        <xdr:cNvSpPr txBox="1"/>
      </xdr:nvSpPr>
      <xdr:spPr>
        <a:xfrm>
          <a:off x="126238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35</xdr:row>
      <xdr:rowOff>46482</xdr:rowOff>
    </xdr:from>
    <xdr:to>
      <xdr:col>24</xdr:col>
      <xdr:colOff>82550</xdr:colOff>
      <xdr:row>35</xdr:row>
      <xdr:rowOff>148082</xdr:rowOff>
    </xdr:to>
    <xdr:sp macro="" textlink="">
      <xdr:nvSpPr>
        <xdr:cNvPr id="328" name="円/楕円 327"/>
        <xdr:cNvSpPr/>
      </xdr:nvSpPr>
      <xdr:spPr>
        <a:xfrm>
          <a:off x="16459200" y="604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63009</xdr:rowOff>
    </xdr:from>
    <xdr:ext cx="762000" cy="259045"/>
    <xdr:sp macro="" textlink="">
      <xdr:nvSpPr>
        <xdr:cNvPr id="329" name="補助費等該当値テキスト"/>
        <xdr:cNvSpPr txBox="1"/>
      </xdr:nvSpPr>
      <xdr:spPr>
        <a:xfrm>
          <a:off x="16598900" y="5892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14478</xdr:rowOff>
    </xdr:from>
    <xdr:to>
      <xdr:col>22</xdr:col>
      <xdr:colOff>615950</xdr:colOff>
      <xdr:row>35</xdr:row>
      <xdr:rowOff>116078</xdr:rowOff>
    </xdr:to>
    <xdr:sp macro="" textlink="">
      <xdr:nvSpPr>
        <xdr:cNvPr id="330" name="円/楕円 329"/>
        <xdr:cNvSpPr/>
      </xdr:nvSpPr>
      <xdr:spPr>
        <a:xfrm>
          <a:off x="15621000" y="601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126255</xdr:rowOff>
    </xdr:from>
    <xdr:ext cx="736600" cy="259045"/>
    <xdr:sp macro="" textlink="">
      <xdr:nvSpPr>
        <xdr:cNvPr id="331" name="テキスト ボックス 330"/>
        <xdr:cNvSpPr txBox="1"/>
      </xdr:nvSpPr>
      <xdr:spPr>
        <a:xfrm>
          <a:off x="15290800" y="5784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55626</xdr:rowOff>
    </xdr:from>
    <xdr:to>
      <xdr:col>21</xdr:col>
      <xdr:colOff>412750</xdr:colOff>
      <xdr:row>35</xdr:row>
      <xdr:rowOff>157226</xdr:rowOff>
    </xdr:to>
    <xdr:sp macro="" textlink="">
      <xdr:nvSpPr>
        <xdr:cNvPr id="332" name="円/楕円 331"/>
        <xdr:cNvSpPr/>
      </xdr:nvSpPr>
      <xdr:spPr>
        <a:xfrm>
          <a:off x="14732000" y="605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167403</xdr:rowOff>
    </xdr:from>
    <xdr:ext cx="762000" cy="259045"/>
    <xdr:sp macro="" textlink="">
      <xdr:nvSpPr>
        <xdr:cNvPr id="333" name="テキスト ボックス 332"/>
        <xdr:cNvSpPr txBox="1"/>
      </xdr:nvSpPr>
      <xdr:spPr>
        <a:xfrm>
          <a:off x="14401800" y="5825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37338</xdr:rowOff>
    </xdr:from>
    <xdr:to>
      <xdr:col>20</xdr:col>
      <xdr:colOff>209550</xdr:colOff>
      <xdr:row>35</xdr:row>
      <xdr:rowOff>138938</xdr:rowOff>
    </xdr:to>
    <xdr:sp macro="" textlink="">
      <xdr:nvSpPr>
        <xdr:cNvPr id="334" name="円/楕円 333"/>
        <xdr:cNvSpPr/>
      </xdr:nvSpPr>
      <xdr:spPr>
        <a:xfrm>
          <a:off x="13843000" y="603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149115</xdr:rowOff>
    </xdr:from>
    <xdr:ext cx="762000" cy="259045"/>
    <xdr:sp macro="" textlink="">
      <xdr:nvSpPr>
        <xdr:cNvPr id="335" name="テキスト ボックス 334"/>
        <xdr:cNvSpPr txBox="1"/>
      </xdr:nvSpPr>
      <xdr:spPr>
        <a:xfrm>
          <a:off x="13512800" y="5806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14478</xdr:rowOff>
    </xdr:from>
    <xdr:to>
      <xdr:col>19</xdr:col>
      <xdr:colOff>6350</xdr:colOff>
      <xdr:row>35</xdr:row>
      <xdr:rowOff>116078</xdr:rowOff>
    </xdr:to>
    <xdr:sp macro="" textlink="">
      <xdr:nvSpPr>
        <xdr:cNvPr id="336" name="円/楕円 335"/>
        <xdr:cNvSpPr/>
      </xdr:nvSpPr>
      <xdr:spPr>
        <a:xfrm>
          <a:off x="12954000" y="601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126255</xdr:rowOff>
    </xdr:from>
    <xdr:ext cx="762000" cy="259045"/>
    <xdr:sp macro="" textlink="">
      <xdr:nvSpPr>
        <xdr:cNvPr id="337" name="テキスト ボックス 336"/>
        <xdr:cNvSpPr txBox="1"/>
      </xdr:nvSpPr>
      <xdr:spPr>
        <a:xfrm>
          <a:off x="12623800" y="5784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latin typeface="+mn-lt"/>
              <a:ea typeface="+mn-ea"/>
              <a:cs typeface="+mn-cs"/>
            </a:rPr>
            <a:t>　</a:t>
          </a:r>
          <a:r>
            <a:rPr kumimoji="1" lang="ja-JP" altLang="ja-JP" sz="1300">
              <a:solidFill>
                <a:schemeClr val="dk1"/>
              </a:solidFill>
              <a:latin typeface="+mn-lt"/>
              <a:ea typeface="+mn-ea"/>
              <a:cs typeface="+mn-cs"/>
            </a:rPr>
            <a:t>本市では、大規模投資事業の計画的な予算化と特定目的基金の活用により、必要最低限の</a:t>
          </a:r>
          <a:r>
            <a:rPr kumimoji="1" lang="ja-JP" altLang="en-US" sz="1300">
              <a:solidFill>
                <a:schemeClr val="dk1"/>
              </a:solidFill>
              <a:latin typeface="+mn-lt"/>
              <a:ea typeface="+mn-ea"/>
              <a:cs typeface="+mn-cs"/>
            </a:rPr>
            <a:t>地方債の</a:t>
          </a:r>
          <a:r>
            <a:rPr kumimoji="1" lang="ja-JP" altLang="ja-JP" sz="1300">
              <a:solidFill>
                <a:schemeClr val="dk1"/>
              </a:solidFill>
              <a:latin typeface="+mn-lt"/>
              <a:ea typeface="+mn-ea"/>
              <a:cs typeface="+mn-cs"/>
            </a:rPr>
            <a:t>借入に努めてきたため、類似団体</a:t>
          </a:r>
          <a:r>
            <a:rPr kumimoji="1" lang="ja-JP" altLang="en-US" sz="1300">
              <a:solidFill>
                <a:schemeClr val="dk1"/>
              </a:solidFill>
              <a:latin typeface="+mn-lt"/>
              <a:ea typeface="+mn-ea"/>
              <a:cs typeface="+mn-cs"/>
            </a:rPr>
            <a:t>との比較でも低い公債費比率となってい</a:t>
          </a:r>
          <a:r>
            <a:rPr kumimoji="1" lang="ja-JP" altLang="ja-JP" sz="1300">
              <a:solidFill>
                <a:schemeClr val="dk1"/>
              </a:solidFill>
              <a:latin typeface="+mn-lt"/>
              <a:ea typeface="+mn-ea"/>
              <a:cs typeface="+mn-cs"/>
            </a:rPr>
            <a:t>ます。</a:t>
          </a:r>
          <a:endParaRPr kumimoji="1" lang="en-US" altLang="ja-JP" sz="1300">
            <a:solidFill>
              <a:schemeClr val="dk1"/>
            </a:solidFill>
            <a:latin typeface="+mn-lt"/>
            <a:ea typeface="+mn-ea"/>
            <a:cs typeface="+mn-cs"/>
          </a:endParaRPr>
        </a:p>
        <a:p>
          <a:r>
            <a:rPr kumimoji="1" lang="ja-JP" altLang="en-US" sz="1300">
              <a:solidFill>
                <a:schemeClr val="dk1"/>
              </a:solidFill>
              <a:latin typeface="+mn-lt"/>
              <a:ea typeface="+mn-ea"/>
              <a:cs typeface="+mn-cs"/>
            </a:rPr>
            <a:t>　</a:t>
          </a:r>
          <a:r>
            <a:rPr kumimoji="1" lang="ja-JP" altLang="ja-JP" sz="1300">
              <a:solidFill>
                <a:schemeClr val="dk1"/>
              </a:solidFill>
              <a:latin typeface="+mn-lt"/>
              <a:ea typeface="+mn-ea"/>
              <a:cs typeface="+mn-cs"/>
            </a:rPr>
            <a:t>今後</a:t>
          </a:r>
          <a:r>
            <a:rPr kumimoji="1" lang="ja-JP" altLang="en-US" sz="1300">
              <a:solidFill>
                <a:schemeClr val="dk1"/>
              </a:solidFill>
              <a:latin typeface="+mn-lt"/>
              <a:ea typeface="+mn-ea"/>
              <a:cs typeface="+mn-cs"/>
            </a:rPr>
            <a:t>は、</a:t>
          </a:r>
          <a:r>
            <a:rPr kumimoji="1" lang="ja-JP" altLang="ja-JP" sz="1300">
              <a:solidFill>
                <a:schemeClr val="dk1"/>
              </a:solidFill>
              <a:latin typeface="+mn-lt"/>
              <a:ea typeface="+mn-ea"/>
              <a:cs typeface="+mn-cs"/>
            </a:rPr>
            <a:t>人口増加に伴う社会基盤整備や公共施設等の老朽化対策のため、地方債の発行が見込まれるので、計画的な財政運営に努めます。</a:t>
          </a:r>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136144</xdr:rowOff>
    </xdr:from>
    <xdr:to>
      <xdr:col>7</xdr:col>
      <xdr:colOff>15875</xdr:colOff>
      <xdr:row>80</xdr:row>
      <xdr:rowOff>136144</xdr:rowOff>
    </xdr:to>
    <xdr:cxnSp macro="">
      <xdr:nvCxnSpPr>
        <xdr:cNvPr id="362" name="直線コネクタ 361"/>
        <xdr:cNvCxnSpPr/>
      </xdr:nvCxnSpPr>
      <xdr:spPr>
        <a:xfrm flipV="1">
          <a:off x="4826000" y="12823444"/>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108221</xdr:rowOff>
    </xdr:from>
    <xdr:ext cx="762000" cy="259045"/>
    <xdr:sp macro="" textlink="">
      <xdr:nvSpPr>
        <xdr:cNvPr id="363" name="公債費最小値テキスト"/>
        <xdr:cNvSpPr txBox="1"/>
      </xdr:nvSpPr>
      <xdr:spPr>
        <a:xfrm>
          <a:off x="4914900" y="1382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27.7</a:t>
          </a:r>
          <a:endParaRPr kumimoji="1" lang="ja-JP" altLang="en-US" sz="1000" b="1">
            <a:latin typeface="ＭＳ Ｐゴシック"/>
          </a:endParaRPr>
        </a:p>
      </xdr:txBody>
    </xdr:sp>
    <xdr:clientData/>
  </xdr:oneCellAnchor>
  <xdr:twoCellAnchor>
    <xdr:from>
      <xdr:col>6</xdr:col>
      <xdr:colOff>612775</xdr:colOff>
      <xdr:row>80</xdr:row>
      <xdr:rowOff>136144</xdr:rowOff>
    </xdr:from>
    <xdr:to>
      <xdr:col>7</xdr:col>
      <xdr:colOff>104775</xdr:colOff>
      <xdr:row>80</xdr:row>
      <xdr:rowOff>136144</xdr:rowOff>
    </xdr:to>
    <xdr:cxnSp macro="">
      <xdr:nvCxnSpPr>
        <xdr:cNvPr id="364" name="直線コネクタ 363"/>
        <xdr:cNvCxnSpPr/>
      </xdr:nvCxnSpPr>
      <xdr:spPr>
        <a:xfrm>
          <a:off x="4737100" y="1385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51071</xdr:rowOff>
    </xdr:from>
    <xdr:ext cx="762000" cy="259045"/>
    <xdr:sp macro="" textlink="">
      <xdr:nvSpPr>
        <xdr:cNvPr id="365" name="公債費最大値テキスト"/>
        <xdr:cNvSpPr txBox="1"/>
      </xdr:nvSpPr>
      <xdr:spPr>
        <a:xfrm>
          <a:off x="4914900" y="1256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74</xdr:row>
      <xdr:rowOff>136144</xdr:rowOff>
    </xdr:from>
    <xdr:to>
      <xdr:col>7</xdr:col>
      <xdr:colOff>104775</xdr:colOff>
      <xdr:row>74</xdr:row>
      <xdr:rowOff>136144</xdr:rowOff>
    </xdr:to>
    <xdr:cxnSp macro="">
      <xdr:nvCxnSpPr>
        <xdr:cNvPr id="366" name="直線コネクタ 365"/>
        <xdr:cNvCxnSpPr/>
      </xdr:nvCxnSpPr>
      <xdr:spPr>
        <a:xfrm>
          <a:off x="4737100" y="1282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127000</xdr:rowOff>
    </xdr:from>
    <xdr:to>
      <xdr:col>7</xdr:col>
      <xdr:colOff>15875</xdr:colOff>
      <xdr:row>74</xdr:row>
      <xdr:rowOff>136144</xdr:rowOff>
    </xdr:to>
    <xdr:cxnSp macro="">
      <xdr:nvCxnSpPr>
        <xdr:cNvPr id="367" name="直線コネクタ 366"/>
        <xdr:cNvCxnSpPr/>
      </xdr:nvCxnSpPr>
      <xdr:spPr>
        <a:xfrm>
          <a:off x="3987800" y="1281430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36847</xdr:rowOff>
    </xdr:from>
    <xdr:ext cx="762000" cy="259045"/>
    <xdr:sp macro="" textlink="">
      <xdr:nvSpPr>
        <xdr:cNvPr id="368" name="公債費平均値テキスト"/>
        <xdr:cNvSpPr txBox="1"/>
      </xdr:nvSpPr>
      <xdr:spPr>
        <a:xfrm>
          <a:off x="4914900" y="13238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64770</xdr:rowOff>
    </xdr:from>
    <xdr:to>
      <xdr:col>7</xdr:col>
      <xdr:colOff>66675</xdr:colOff>
      <xdr:row>77</xdr:row>
      <xdr:rowOff>166370</xdr:rowOff>
    </xdr:to>
    <xdr:sp macro="" textlink="">
      <xdr:nvSpPr>
        <xdr:cNvPr id="369" name="フローチャート : 判断 368"/>
        <xdr:cNvSpPr/>
      </xdr:nvSpPr>
      <xdr:spPr>
        <a:xfrm>
          <a:off x="4775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127000</xdr:rowOff>
    </xdr:from>
    <xdr:to>
      <xdr:col>5</xdr:col>
      <xdr:colOff>549275</xdr:colOff>
      <xdr:row>74</xdr:row>
      <xdr:rowOff>136144</xdr:rowOff>
    </xdr:to>
    <xdr:cxnSp macro="">
      <xdr:nvCxnSpPr>
        <xdr:cNvPr id="370" name="直線コネクタ 369"/>
        <xdr:cNvCxnSpPr/>
      </xdr:nvCxnSpPr>
      <xdr:spPr>
        <a:xfrm flipV="1">
          <a:off x="3098800" y="1281430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28194</xdr:rowOff>
    </xdr:from>
    <xdr:to>
      <xdr:col>5</xdr:col>
      <xdr:colOff>600075</xdr:colOff>
      <xdr:row>77</xdr:row>
      <xdr:rowOff>129794</xdr:rowOff>
    </xdr:to>
    <xdr:sp macro="" textlink="">
      <xdr:nvSpPr>
        <xdr:cNvPr id="371" name="フローチャート : 判断 370"/>
        <xdr:cNvSpPr/>
      </xdr:nvSpPr>
      <xdr:spPr>
        <a:xfrm>
          <a:off x="3937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114571</xdr:rowOff>
    </xdr:from>
    <xdr:ext cx="736600" cy="259045"/>
    <xdr:sp macro="" textlink="">
      <xdr:nvSpPr>
        <xdr:cNvPr id="372" name="テキスト ボックス 371"/>
        <xdr:cNvSpPr txBox="1"/>
      </xdr:nvSpPr>
      <xdr:spPr>
        <a:xfrm>
          <a:off x="3606800" y="13316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3</xdr:col>
      <xdr:colOff>142875</xdr:colOff>
      <xdr:row>74</xdr:row>
      <xdr:rowOff>136144</xdr:rowOff>
    </xdr:from>
    <xdr:to>
      <xdr:col>4</xdr:col>
      <xdr:colOff>346075</xdr:colOff>
      <xdr:row>74</xdr:row>
      <xdr:rowOff>159004</xdr:rowOff>
    </xdr:to>
    <xdr:cxnSp macro="">
      <xdr:nvCxnSpPr>
        <xdr:cNvPr id="373" name="直線コネクタ 372"/>
        <xdr:cNvCxnSpPr/>
      </xdr:nvCxnSpPr>
      <xdr:spPr>
        <a:xfrm flipV="1">
          <a:off x="2209800" y="1282344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133350</xdr:rowOff>
    </xdr:from>
    <xdr:to>
      <xdr:col>4</xdr:col>
      <xdr:colOff>396875</xdr:colOff>
      <xdr:row>78</xdr:row>
      <xdr:rowOff>63500</xdr:rowOff>
    </xdr:to>
    <xdr:sp macro="" textlink="">
      <xdr:nvSpPr>
        <xdr:cNvPr id="374" name="フローチャート : 判断 373"/>
        <xdr:cNvSpPr/>
      </xdr:nvSpPr>
      <xdr:spPr>
        <a:xfrm>
          <a:off x="3048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48277</xdr:rowOff>
    </xdr:from>
    <xdr:ext cx="762000" cy="259045"/>
    <xdr:sp macro="" textlink="">
      <xdr:nvSpPr>
        <xdr:cNvPr id="375" name="テキスト ボックス 374"/>
        <xdr:cNvSpPr txBox="1"/>
      </xdr:nvSpPr>
      <xdr:spPr>
        <a:xfrm>
          <a:off x="2717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1</xdr:col>
      <xdr:colOff>625475</xdr:colOff>
      <xdr:row>74</xdr:row>
      <xdr:rowOff>159004</xdr:rowOff>
    </xdr:from>
    <xdr:to>
      <xdr:col>3</xdr:col>
      <xdr:colOff>142875</xdr:colOff>
      <xdr:row>74</xdr:row>
      <xdr:rowOff>168148</xdr:rowOff>
    </xdr:to>
    <xdr:cxnSp macro="">
      <xdr:nvCxnSpPr>
        <xdr:cNvPr id="376" name="直線コネクタ 375"/>
        <xdr:cNvCxnSpPr/>
      </xdr:nvCxnSpPr>
      <xdr:spPr>
        <a:xfrm flipV="1">
          <a:off x="1320800" y="1284630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137922</xdr:rowOff>
    </xdr:from>
    <xdr:to>
      <xdr:col>3</xdr:col>
      <xdr:colOff>193675</xdr:colOff>
      <xdr:row>78</xdr:row>
      <xdr:rowOff>68072</xdr:rowOff>
    </xdr:to>
    <xdr:sp macro="" textlink="">
      <xdr:nvSpPr>
        <xdr:cNvPr id="377" name="フローチャート : 判断 376"/>
        <xdr:cNvSpPr/>
      </xdr:nvSpPr>
      <xdr:spPr>
        <a:xfrm>
          <a:off x="2159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52849</xdr:rowOff>
    </xdr:from>
    <xdr:ext cx="762000" cy="259045"/>
    <xdr:sp macro="" textlink="">
      <xdr:nvSpPr>
        <xdr:cNvPr id="378" name="テキスト ボックス 377"/>
        <xdr:cNvSpPr txBox="1"/>
      </xdr:nvSpPr>
      <xdr:spPr>
        <a:xfrm>
          <a:off x="1828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147065</xdr:rowOff>
    </xdr:from>
    <xdr:to>
      <xdr:col>1</xdr:col>
      <xdr:colOff>676275</xdr:colOff>
      <xdr:row>78</xdr:row>
      <xdr:rowOff>77215</xdr:rowOff>
    </xdr:to>
    <xdr:sp macro="" textlink="">
      <xdr:nvSpPr>
        <xdr:cNvPr id="379" name="フローチャート : 判断 378"/>
        <xdr:cNvSpPr/>
      </xdr:nvSpPr>
      <xdr:spPr>
        <a:xfrm>
          <a:off x="1270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61992</xdr:rowOff>
    </xdr:from>
    <xdr:ext cx="762000" cy="259045"/>
    <xdr:sp macro="" textlink="">
      <xdr:nvSpPr>
        <xdr:cNvPr id="380" name="テキスト ボックス 379"/>
        <xdr:cNvSpPr txBox="1"/>
      </xdr:nvSpPr>
      <xdr:spPr>
        <a:xfrm>
          <a:off x="939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74</xdr:row>
      <xdr:rowOff>85344</xdr:rowOff>
    </xdr:from>
    <xdr:to>
      <xdr:col>7</xdr:col>
      <xdr:colOff>66675</xdr:colOff>
      <xdr:row>75</xdr:row>
      <xdr:rowOff>15494</xdr:rowOff>
    </xdr:to>
    <xdr:sp macro="" textlink="">
      <xdr:nvSpPr>
        <xdr:cNvPr id="386" name="円/楕円 385"/>
        <xdr:cNvSpPr/>
      </xdr:nvSpPr>
      <xdr:spPr>
        <a:xfrm>
          <a:off x="4775200" y="1277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165371</xdr:rowOff>
    </xdr:from>
    <xdr:ext cx="762000" cy="259045"/>
    <xdr:sp macro="" textlink="">
      <xdr:nvSpPr>
        <xdr:cNvPr id="387" name="公債費該当値テキスト"/>
        <xdr:cNvSpPr txBox="1"/>
      </xdr:nvSpPr>
      <xdr:spPr>
        <a:xfrm>
          <a:off x="4914900" y="1268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76200</xdr:rowOff>
    </xdr:from>
    <xdr:to>
      <xdr:col>5</xdr:col>
      <xdr:colOff>600075</xdr:colOff>
      <xdr:row>75</xdr:row>
      <xdr:rowOff>6350</xdr:rowOff>
    </xdr:to>
    <xdr:sp macro="" textlink="">
      <xdr:nvSpPr>
        <xdr:cNvPr id="388" name="円/楕円 387"/>
        <xdr:cNvSpPr/>
      </xdr:nvSpPr>
      <xdr:spPr>
        <a:xfrm>
          <a:off x="39370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16527</xdr:rowOff>
    </xdr:from>
    <xdr:ext cx="736600" cy="259045"/>
    <xdr:sp macro="" textlink="">
      <xdr:nvSpPr>
        <xdr:cNvPr id="389" name="テキスト ボックス 388"/>
        <xdr:cNvSpPr txBox="1"/>
      </xdr:nvSpPr>
      <xdr:spPr>
        <a:xfrm>
          <a:off x="3606800" y="1253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85344</xdr:rowOff>
    </xdr:from>
    <xdr:to>
      <xdr:col>4</xdr:col>
      <xdr:colOff>396875</xdr:colOff>
      <xdr:row>75</xdr:row>
      <xdr:rowOff>15494</xdr:rowOff>
    </xdr:to>
    <xdr:sp macro="" textlink="">
      <xdr:nvSpPr>
        <xdr:cNvPr id="390" name="円/楕円 389"/>
        <xdr:cNvSpPr/>
      </xdr:nvSpPr>
      <xdr:spPr>
        <a:xfrm>
          <a:off x="3048000" y="1277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25671</xdr:rowOff>
    </xdr:from>
    <xdr:ext cx="762000" cy="259045"/>
    <xdr:sp macro="" textlink="">
      <xdr:nvSpPr>
        <xdr:cNvPr id="391" name="テキスト ボックス 390"/>
        <xdr:cNvSpPr txBox="1"/>
      </xdr:nvSpPr>
      <xdr:spPr>
        <a:xfrm>
          <a:off x="2717800" y="12541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108204</xdr:rowOff>
    </xdr:from>
    <xdr:to>
      <xdr:col>3</xdr:col>
      <xdr:colOff>193675</xdr:colOff>
      <xdr:row>75</xdr:row>
      <xdr:rowOff>38354</xdr:rowOff>
    </xdr:to>
    <xdr:sp macro="" textlink="">
      <xdr:nvSpPr>
        <xdr:cNvPr id="392" name="円/楕円 391"/>
        <xdr:cNvSpPr/>
      </xdr:nvSpPr>
      <xdr:spPr>
        <a:xfrm>
          <a:off x="2159000" y="12795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48531</xdr:rowOff>
    </xdr:from>
    <xdr:ext cx="762000" cy="259045"/>
    <xdr:sp macro="" textlink="">
      <xdr:nvSpPr>
        <xdr:cNvPr id="393" name="テキスト ボックス 392"/>
        <xdr:cNvSpPr txBox="1"/>
      </xdr:nvSpPr>
      <xdr:spPr>
        <a:xfrm>
          <a:off x="1828800" y="12564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117348</xdr:rowOff>
    </xdr:from>
    <xdr:to>
      <xdr:col>1</xdr:col>
      <xdr:colOff>676275</xdr:colOff>
      <xdr:row>75</xdr:row>
      <xdr:rowOff>47498</xdr:rowOff>
    </xdr:to>
    <xdr:sp macro="" textlink="">
      <xdr:nvSpPr>
        <xdr:cNvPr id="394" name="円/楕円 393"/>
        <xdr:cNvSpPr/>
      </xdr:nvSpPr>
      <xdr:spPr>
        <a:xfrm>
          <a:off x="1270000" y="1280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57675</xdr:rowOff>
    </xdr:from>
    <xdr:ext cx="762000" cy="259045"/>
    <xdr:sp macro="" textlink="">
      <xdr:nvSpPr>
        <xdr:cNvPr id="395" name="テキスト ボックス 394"/>
        <xdr:cNvSpPr txBox="1"/>
      </xdr:nvSpPr>
      <xdr:spPr>
        <a:xfrm>
          <a:off x="939800" y="1257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62/85</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latin typeface="+mn-lt"/>
              <a:ea typeface="+mn-ea"/>
              <a:cs typeface="+mn-cs"/>
            </a:rPr>
            <a:t>　本市は、</a:t>
          </a:r>
          <a:r>
            <a:rPr kumimoji="1" lang="ja-JP" altLang="ja-JP" sz="1300">
              <a:solidFill>
                <a:schemeClr val="dk1"/>
              </a:solidFill>
              <a:latin typeface="+mn-lt"/>
              <a:ea typeface="+mn-ea"/>
              <a:cs typeface="+mn-cs"/>
            </a:rPr>
            <a:t>類似団体と比較して予算における公債費の比率が低いため、公債費以外の比率は相対的に高くなってい</a:t>
          </a:r>
          <a:r>
            <a:rPr kumimoji="1" lang="ja-JP" altLang="en-US" sz="1300">
              <a:solidFill>
                <a:schemeClr val="dk1"/>
              </a:solidFill>
              <a:latin typeface="+mn-lt"/>
              <a:ea typeface="+mn-ea"/>
              <a:cs typeface="+mn-cs"/>
            </a:rPr>
            <a:t>ます</a:t>
          </a:r>
          <a:r>
            <a:rPr kumimoji="1" lang="ja-JP" altLang="ja-JP" sz="1300">
              <a:solidFill>
                <a:schemeClr val="dk1"/>
              </a:solidFill>
              <a:latin typeface="+mn-lt"/>
              <a:ea typeface="+mn-ea"/>
              <a:cs typeface="+mn-cs"/>
            </a:rPr>
            <a:t>。</a:t>
          </a:r>
          <a:endParaRPr kumimoji="1" lang="en-US" altLang="ja-JP" sz="1300">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latin typeface="+mn-lt"/>
              <a:ea typeface="+mn-ea"/>
              <a:cs typeface="+mn-cs"/>
            </a:rPr>
            <a:t>　しかしながら、比率自体は増加傾向にあり、財政構造が硬直化している傾向がありますので、引き続き経費の削減に努め、健全な財政運営を行っていきます。</a:t>
          </a:r>
          <a:endParaRPr kumimoji="1" lang="en-US" altLang="ja-JP" sz="1300">
            <a:solidFill>
              <a:schemeClr val="dk1"/>
            </a:solidFill>
            <a:latin typeface="+mn-lt"/>
            <a:ea typeface="+mn-ea"/>
            <a:cs typeface="+mn-cs"/>
          </a:endParaRP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0" name="直線コネクタ 40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1" name="テキスト ボックス 41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2" name="直線コネクタ 41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3" name="テキスト ボックス 41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4" name="直線コネクタ 41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5" name="テキスト ボックス 41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6" name="直線コネクタ 41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7" name="テキスト ボックス 41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8" name="直線コネクタ 41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9" name="テキスト ボックス 41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43180</xdr:rowOff>
    </xdr:from>
    <xdr:to>
      <xdr:col>24</xdr:col>
      <xdr:colOff>31750</xdr:colOff>
      <xdr:row>80</xdr:row>
      <xdr:rowOff>85089</xdr:rowOff>
    </xdr:to>
    <xdr:cxnSp macro="">
      <xdr:nvCxnSpPr>
        <xdr:cNvPr id="423" name="直線コネクタ 422"/>
        <xdr:cNvCxnSpPr/>
      </xdr:nvCxnSpPr>
      <xdr:spPr>
        <a:xfrm flipV="1">
          <a:off x="16510000" y="12730480"/>
          <a:ext cx="0" cy="1070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57166</xdr:rowOff>
    </xdr:from>
    <xdr:ext cx="762000" cy="259045"/>
    <xdr:sp macro="" textlink="">
      <xdr:nvSpPr>
        <xdr:cNvPr id="424" name="公債費以外最小値テキスト"/>
        <xdr:cNvSpPr txBox="1"/>
      </xdr:nvSpPr>
      <xdr:spPr>
        <a:xfrm>
          <a:off x="16598900" y="13773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93.9</a:t>
          </a:r>
          <a:endParaRPr kumimoji="1" lang="ja-JP" altLang="en-US" sz="1000" b="1">
            <a:latin typeface="ＭＳ Ｐゴシック"/>
          </a:endParaRPr>
        </a:p>
      </xdr:txBody>
    </xdr:sp>
    <xdr:clientData/>
  </xdr:oneCellAnchor>
  <xdr:twoCellAnchor>
    <xdr:from>
      <xdr:col>23</xdr:col>
      <xdr:colOff>628650</xdr:colOff>
      <xdr:row>80</xdr:row>
      <xdr:rowOff>85089</xdr:rowOff>
    </xdr:from>
    <xdr:to>
      <xdr:col>24</xdr:col>
      <xdr:colOff>120650</xdr:colOff>
      <xdr:row>80</xdr:row>
      <xdr:rowOff>85089</xdr:rowOff>
    </xdr:to>
    <xdr:cxnSp macro="">
      <xdr:nvCxnSpPr>
        <xdr:cNvPr id="425" name="直線コネクタ 424"/>
        <xdr:cNvCxnSpPr/>
      </xdr:nvCxnSpPr>
      <xdr:spPr>
        <a:xfrm>
          <a:off x="16421100" y="13801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129557</xdr:rowOff>
    </xdr:from>
    <xdr:ext cx="762000" cy="259045"/>
    <xdr:sp macro="" textlink="">
      <xdr:nvSpPr>
        <xdr:cNvPr id="426" name="公債費以外最大値テキスト"/>
        <xdr:cNvSpPr txBox="1"/>
      </xdr:nvSpPr>
      <xdr:spPr>
        <a:xfrm>
          <a:off x="16598900" y="1247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65.8</a:t>
          </a:r>
          <a:endParaRPr kumimoji="1" lang="ja-JP" altLang="en-US" sz="1000" b="1">
            <a:latin typeface="ＭＳ Ｐゴシック"/>
          </a:endParaRPr>
        </a:p>
      </xdr:txBody>
    </xdr:sp>
    <xdr:clientData/>
  </xdr:oneCellAnchor>
  <xdr:twoCellAnchor>
    <xdr:from>
      <xdr:col>23</xdr:col>
      <xdr:colOff>628650</xdr:colOff>
      <xdr:row>74</xdr:row>
      <xdr:rowOff>43180</xdr:rowOff>
    </xdr:from>
    <xdr:to>
      <xdr:col>24</xdr:col>
      <xdr:colOff>120650</xdr:colOff>
      <xdr:row>74</xdr:row>
      <xdr:rowOff>43180</xdr:rowOff>
    </xdr:to>
    <xdr:cxnSp macro="">
      <xdr:nvCxnSpPr>
        <xdr:cNvPr id="427" name="直線コネクタ 426"/>
        <xdr:cNvCxnSpPr/>
      </xdr:nvCxnSpPr>
      <xdr:spPr>
        <a:xfrm>
          <a:off x="16421100" y="1273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146050</xdr:rowOff>
    </xdr:from>
    <xdr:to>
      <xdr:col>24</xdr:col>
      <xdr:colOff>31750</xdr:colOff>
      <xdr:row>77</xdr:row>
      <xdr:rowOff>130811</xdr:rowOff>
    </xdr:to>
    <xdr:cxnSp macro="">
      <xdr:nvCxnSpPr>
        <xdr:cNvPr id="428" name="直線コネクタ 427"/>
        <xdr:cNvCxnSpPr/>
      </xdr:nvCxnSpPr>
      <xdr:spPr>
        <a:xfrm>
          <a:off x="15671800" y="13176250"/>
          <a:ext cx="838200" cy="156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123207</xdr:rowOff>
    </xdr:from>
    <xdr:ext cx="762000" cy="259045"/>
    <xdr:sp macro="" textlink="">
      <xdr:nvSpPr>
        <xdr:cNvPr id="429" name="公債費以外平均値テキスト"/>
        <xdr:cNvSpPr txBox="1"/>
      </xdr:nvSpPr>
      <xdr:spPr>
        <a:xfrm>
          <a:off x="16598900" y="12981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77.8</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106680</xdr:rowOff>
    </xdr:from>
    <xdr:to>
      <xdr:col>24</xdr:col>
      <xdr:colOff>82550</xdr:colOff>
      <xdr:row>77</xdr:row>
      <xdr:rowOff>36830</xdr:rowOff>
    </xdr:to>
    <xdr:sp macro="" textlink="">
      <xdr:nvSpPr>
        <xdr:cNvPr id="430" name="フローチャート : 判断 429"/>
        <xdr:cNvSpPr/>
      </xdr:nvSpPr>
      <xdr:spPr>
        <a:xfrm>
          <a:off x="164592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146050</xdr:rowOff>
    </xdr:from>
    <xdr:to>
      <xdr:col>22</xdr:col>
      <xdr:colOff>565150</xdr:colOff>
      <xdr:row>76</xdr:row>
      <xdr:rowOff>146050</xdr:rowOff>
    </xdr:to>
    <xdr:cxnSp macro="">
      <xdr:nvCxnSpPr>
        <xdr:cNvPr id="431" name="直線コネクタ 430"/>
        <xdr:cNvCxnSpPr/>
      </xdr:nvCxnSpPr>
      <xdr:spPr>
        <a:xfrm>
          <a:off x="14782800" y="13176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57150</xdr:rowOff>
    </xdr:from>
    <xdr:to>
      <xdr:col>22</xdr:col>
      <xdr:colOff>615950</xdr:colOff>
      <xdr:row>76</xdr:row>
      <xdr:rowOff>158750</xdr:rowOff>
    </xdr:to>
    <xdr:sp macro="" textlink="">
      <xdr:nvSpPr>
        <xdr:cNvPr id="432" name="フローチャート : 判断 431"/>
        <xdr:cNvSpPr/>
      </xdr:nvSpPr>
      <xdr:spPr>
        <a:xfrm>
          <a:off x="15621000" y="130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168927</xdr:rowOff>
    </xdr:from>
    <xdr:ext cx="736600" cy="259045"/>
    <xdr:sp macro="" textlink="">
      <xdr:nvSpPr>
        <xdr:cNvPr id="433" name="テキスト ボックス 432"/>
        <xdr:cNvSpPr txBox="1"/>
      </xdr:nvSpPr>
      <xdr:spPr>
        <a:xfrm>
          <a:off x="15290800" y="12856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107950</xdr:rowOff>
    </xdr:from>
    <xdr:to>
      <xdr:col>21</xdr:col>
      <xdr:colOff>361950</xdr:colOff>
      <xdr:row>76</xdr:row>
      <xdr:rowOff>146050</xdr:rowOff>
    </xdr:to>
    <xdr:cxnSp macro="">
      <xdr:nvCxnSpPr>
        <xdr:cNvPr id="434" name="直線コネクタ 433"/>
        <xdr:cNvCxnSpPr/>
      </xdr:nvCxnSpPr>
      <xdr:spPr>
        <a:xfrm>
          <a:off x="13893800" y="131381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110490</xdr:rowOff>
    </xdr:from>
    <xdr:to>
      <xdr:col>21</xdr:col>
      <xdr:colOff>412750</xdr:colOff>
      <xdr:row>76</xdr:row>
      <xdr:rowOff>40639</xdr:rowOff>
    </xdr:to>
    <xdr:sp macro="" textlink="">
      <xdr:nvSpPr>
        <xdr:cNvPr id="435" name="フローチャート : 判断 434"/>
        <xdr:cNvSpPr/>
      </xdr:nvSpPr>
      <xdr:spPr>
        <a:xfrm>
          <a:off x="147320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50817</xdr:rowOff>
    </xdr:from>
    <xdr:ext cx="762000" cy="259045"/>
    <xdr:sp macro="" textlink="">
      <xdr:nvSpPr>
        <xdr:cNvPr id="436" name="テキスト ボックス 435"/>
        <xdr:cNvSpPr txBox="1"/>
      </xdr:nvSpPr>
      <xdr:spPr>
        <a:xfrm>
          <a:off x="14401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69850</xdr:rowOff>
    </xdr:from>
    <xdr:to>
      <xdr:col>20</xdr:col>
      <xdr:colOff>158750</xdr:colOff>
      <xdr:row>76</xdr:row>
      <xdr:rowOff>107950</xdr:rowOff>
    </xdr:to>
    <xdr:cxnSp macro="">
      <xdr:nvCxnSpPr>
        <xdr:cNvPr id="437" name="直線コネクタ 436"/>
        <xdr:cNvCxnSpPr/>
      </xdr:nvCxnSpPr>
      <xdr:spPr>
        <a:xfrm>
          <a:off x="13004800" y="131000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57150</xdr:rowOff>
    </xdr:from>
    <xdr:to>
      <xdr:col>20</xdr:col>
      <xdr:colOff>209550</xdr:colOff>
      <xdr:row>75</xdr:row>
      <xdr:rowOff>158750</xdr:rowOff>
    </xdr:to>
    <xdr:sp macro="" textlink="">
      <xdr:nvSpPr>
        <xdr:cNvPr id="438" name="フローチャート : 判断 437"/>
        <xdr:cNvSpPr/>
      </xdr:nvSpPr>
      <xdr:spPr>
        <a:xfrm>
          <a:off x="13843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168927</xdr:rowOff>
    </xdr:from>
    <xdr:ext cx="762000" cy="259045"/>
    <xdr:sp macro="" textlink="">
      <xdr:nvSpPr>
        <xdr:cNvPr id="439" name="テキスト ボックス 438"/>
        <xdr:cNvSpPr txBox="1"/>
      </xdr:nvSpPr>
      <xdr:spPr>
        <a:xfrm>
          <a:off x="13512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72390</xdr:rowOff>
    </xdr:from>
    <xdr:to>
      <xdr:col>19</xdr:col>
      <xdr:colOff>6350</xdr:colOff>
      <xdr:row>76</xdr:row>
      <xdr:rowOff>2539</xdr:rowOff>
    </xdr:to>
    <xdr:sp macro="" textlink="">
      <xdr:nvSpPr>
        <xdr:cNvPr id="440" name="フローチャート : 判断 439"/>
        <xdr:cNvSpPr/>
      </xdr:nvSpPr>
      <xdr:spPr>
        <a:xfrm>
          <a:off x="12954000" y="129311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12717</xdr:rowOff>
    </xdr:from>
    <xdr:ext cx="762000" cy="259045"/>
    <xdr:sp macro="" textlink="">
      <xdr:nvSpPr>
        <xdr:cNvPr id="441" name="テキスト ボックス 440"/>
        <xdr:cNvSpPr txBox="1"/>
      </xdr:nvSpPr>
      <xdr:spPr>
        <a:xfrm>
          <a:off x="126238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77</xdr:row>
      <xdr:rowOff>80011</xdr:rowOff>
    </xdr:from>
    <xdr:to>
      <xdr:col>24</xdr:col>
      <xdr:colOff>82550</xdr:colOff>
      <xdr:row>78</xdr:row>
      <xdr:rowOff>10161</xdr:rowOff>
    </xdr:to>
    <xdr:sp macro="" textlink="">
      <xdr:nvSpPr>
        <xdr:cNvPr id="447" name="円/楕円 446"/>
        <xdr:cNvSpPr/>
      </xdr:nvSpPr>
      <xdr:spPr>
        <a:xfrm>
          <a:off x="16459200" y="132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52088</xdr:rowOff>
    </xdr:from>
    <xdr:ext cx="762000" cy="259045"/>
    <xdr:sp macro="" textlink="">
      <xdr:nvSpPr>
        <xdr:cNvPr id="448" name="公債費以外該当値テキスト"/>
        <xdr:cNvSpPr txBox="1"/>
      </xdr:nvSpPr>
      <xdr:spPr>
        <a:xfrm>
          <a:off x="16598900" y="13253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81.6</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95250</xdr:rowOff>
    </xdr:from>
    <xdr:to>
      <xdr:col>22</xdr:col>
      <xdr:colOff>615950</xdr:colOff>
      <xdr:row>77</xdr:row>
      <xdr:rowOff>25400</xdr:rowOff>
    </xdr:to>
    <xdr:sp macro="" textlink="">
      <xdr:nvSpPr>
        <xdr:cNvPr id="449" name="円/楕円 448"/>
        <xdr:cNvSpPr/>
      </xdr:nvSpPr>
      <xdr:spPr>
        <a:xfrm>
          <a:off x="15621000" y="1312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10177</xdr:rowOff>
    </xdr:from>
    <xdr:ext cx="736600" cy="259045"/>
    <xdr:sp macro="" textlink="">
      <xdr:nvSpPr>
        <xdr:cNvPr id="450" name="テキスト ボックス 449"/>
        <xdr:cNvSpPr txBox="1"/>
      </xdr:nvSpPr>
      <xdr:spPr>
        <a:xfrm>
          <a:off x="15290800" y="13211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77.5</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95250</xdr:rowOff>
    </xdr:from>
    <xdr:to>
      <xdr:col>21</xdr:col>
      <xdr:colOff>412750</xdr:colOff>
      <xdr:row>77</xdr:row>
      <xdr:rowOff>25400</xdr:rowOff>
    </xdr:to>
    <xdr:sp macro="" textlink="">
      <xdr:nvSpPr>
        <xdr:cNvPr id="451" name="円/楕円 450"/>
        <xdr:cNvSpPr/>
      </xdr:nvSpPr>
      <xdr:spPr>
        <a:xfrm>
          <a:off x="14732000" y="1312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10177</xdr:rowOff>
    </xdr:from>
    <xdr:ext cx="762000" cy="259045"/>
    <xdr:sp macro="" textlink="">
      <xdr:nvSpPr>
        <xdr:cNvPr id="452" name="テキスト ボックス 451"/>
        <xdr:cNvSpPr txBox="1"/>
      </xdr:nvSpPr>
      <xdr:spPr>
        <a:xfrm>
          <a:off x="14401800" y="1321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77.5</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57150</xdr:rowOff>
    </xdr:from>
    <xdr:to>
      <xdr:col>20</xdr:col>
      <xdr:colOff>209550</xdr:colOff>
      <xdr:row>76</xdr:row>
      <xdr:rowOff>158750</xdr:rowOff>
    </xdr:to>
    <xdr:sp macro="" textlink="">
      <xdr:nvSpPr>
        <xdr:cNvPr id="453" name="円/楕円 452"/>
        <xdr:cNvSpPr/>
      </xdr:nvSpPr>
      <xdr:spPr>
        <a:xfrm>
          <a:off x="13843000" y="1308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143527</xdr:rowOff>
    </xdr:from>
    <xdr:ext cx="762000" cy="259045"/>
    <xdr:sp macro="" textlink="">
      <xdr:nvSpPr>
        <xdr:cNvPr id="454" name="テキスト ボックス 453"/>
        <xdr:cNvSpPr txBox="1"/>
      </xdr:nvSpPr>
      <xdr:spPr>
        <a:xfrm>
          <a:off x="13512800" y="1317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76.5</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19050</xdr:rowOff>
    </xdr:from>
    <xdr:to>
      <xdr:col>19</xdr:col>
      <xdr:colOff>6350</xdr:colOff>
      <xdr:row>76</xdr:row>
      <xdr:rowOff>120650</xdr:rowOff>
    </xdr:to>
    <xdr:sp macro="" textlink="">
      <xdr:nvSpPr>
        <xdr:cNvPr id="455" name="円/楕円 454"/>
        <xdr:cNvSpPr/>
      </xdr:nvSpPr>
      <xdr:spPr>
        <a:xfrm>
          <a:off x="12954000" y="1304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105427</xdr:rowOff>
    </xdr:from>
    <xdr:ext cx="762000" cy="259045"/>
    <xdr:sp macro="" textlink="">
      <xdr:nvSpPr>
        <xdr:cNvPr id="456" name="テキスト ボックス 455"/>
        <xdr:cNvSpPr txBox="1"/>
      </xdr:nvSpPr>
      <xdr:spPr>
        <a:xfrm>
          <a:off x="12623800" y="1313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愛知県長久手市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13</xdr:row>
      <xdr:rowOff>16720</xdr:rowOff>
    </xdr:from>
    <xdr:to>
      <xdr:col>4</xdr:col>
      <xdr:colOff>1117600</xdr:colOff>
      <xdr:row>19</xdr:row>
      <xdr:rowOff>106540</xdr:rowOff>
    </xdr:to>
    <xdr:cxnSp macro="">
      <xdr:nvCxnSpPr>
        <xdr:cNvPr id="45" name="直線コネクタ 44"/>
        <xdr:cNvCxnSpPr/>
      </xdr:nvCxnSpPr>
      <xdr:spPr bwMode="auto">
        <a:xfrm flipV="1">
          <a:off x="5651500" y="2293195"/>
          <a:ext cx="0" cy="11185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78617</xdr:rowOff>
    </xdr:from>
    <xdr:ext cx="762000" cy="259045"/>
    <xdr:sp macro="" textlink="">
      <xdr:nvSpPr>
        <xdr:cNvPr id="46" name="人口1人当たり決算額の推移最小値テキスト130"/>
        <xdr:cNvSpPr txBox="1"/>
      </xdr:nvSpPr>
      <xdr:spPr>
        <a:xfrm>
          <a:off x="5740400" y="3383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47,574</a:t>
          </a:r>
          <a:endParaRPr kumimoji="1" lang="ja-JP" altLang="en-US" sz="1000" b="1">
            <a:latin typeface="ＭＳ Ｐゴシック"/>
          </a:endParaRPr>
        </a:p>
      </xdr:txBody>
    </xdr:sp>
    <xdr:clientData/>
  </xdr:oneCellAnchor>
  <xdr:twoCellAnchor>
    <xdr:from>
      <xdr:col>4</xdr:col>
      <xdr:colOff>1028700</xdr:colOff>
      <xdr:row>19</xdr:row>
      <xdr:rowOff>106540</xdr:rowOff>
    </xdr:from>
    <xdr:to>
      <xdr:col>5</xdr:col>
      <xdr:colOff>73025</xdr:colOff>
      <xdr:row>19</xdr:row>
      <xdr:rowOff>106540</xdr:rowOff>
    </xdr:to>
    <xdr:cxnSp macro="">
      <xdr:nvCxnSpPr>
        <xdr:cNvPr id="47" name="直線コネクタ 46"/>
        <xdr:cNvCxnSpPr/>
      </xdr:nvCxnSpPr>
      <xdr:spPr bwMode="auto">
        <a:xfrm>
          <a:off x="5562600" y="341171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103097</xdr:rowOff>
    </xdr:from>
    <xdr:ext cx="762000" cy="259045"/>
    <xdr:sp macro="" textlink="">
      <xdr:nvSpPr>
        <xdr:cNvPr id="48" name="人口1人当たり決算額の推移最大値テキスト130"/>
        <xdr:cNvSpPr txBox="1"/>
      </xdr:nvSpPr>
      <xdr:spPr>
        <a:xfrm>
          <a:off x="5740400" y="2036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106,289</a:t>
          </a:r>
          <a:endParaRPr kumimoji="1" lang="ja-JP" altLang="en-US" sz="1000" b="1">
            <a:latin typeface="ＭＳ Ｐゴシック"/>
          </a:endParaRPr>
        </a:p>
      </xdr:txBody>
    </xdr:sp>
    <xdr:clientData/>
  </xdr:oneCellAnchor>
  <xdr:twoCellAnchor>
    <xdr:from>
      <xdr:col>4</xdr:col>
      <xdr:colOff>1028700</xdr:colOff>
      <xdr:row>13</xdr:row>
      <xdr:rowOff>16720</xdr:rowOff>
    </xdr:from>
    <xdr:to>
      <xdr:col>5</xdr:col>
      <xdr:colOff>73025</xdr:colOff>
      <xdr:row>13</xdr:row>
      <xdr:rowOff>16720</xdr:rowOff>
    </xdr:to>
    <xdr:cxnSp macro="">
      <xdr:nvCxnSpPr>
        <xdr:cNvPr id="49" name="直線コネクタ 48"/>
        <xdr:cNvCxnSpPr/>
      </xdr:nvCxnSpPr>
      <xdr:spPr bwMode="auto">
        <a:xfrm>
          <a:off x="5562600" y="22931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164986</xdr:rowOff>
    </xdr:from>
    <xdr:to>
      <xdr:col>4</xdr:col>
      <xdr:colOff>1117600</xdr:colOff>
      <xdr:row>16</xdr:row>
      <xdr:rowOff>170529</xdr:rowOff>
    </xdr:to>
    <xdr:cxnSp macro="">
      <xdr:nvCxnSpPr>
        <xdr:cNvPr id="50" name="直線コネクタ 49"/>
        <xdr:cNvCxnSpPr/>
      </xdr:nvCxnSpPr>
      <xdr:spPr bwMode="auto">
        <a:xfrm flipV="1">
          <a:off x="5003800" y="2955811"/>
          <a:ext cx="647700" cy="55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161910</xdr:rowOff>
    </xdr:from>
    <xdr:ext cx="762000" cy="259045"/>
    <xdr:sp macro="" textlink="">
      <xdr:nvSpPr>
        <xdr:cNvPr id="51" name="人口1人当たり決算額の推移平均値テキスト130"/>
        <xdr:cNvSpPr txBox="1"/>
      </xdr:nvSpPr>
      <xdr:spPr>
        <a:xfrm>
          <a:off x="5740400" y="2952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67,535</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18383</xdr:rowOff>
    </xdr:from>
    <xdr:to>
      <xdr:col>5</xdr:col>
      <xdr:colOff>34925</xdr:colOff>
      <xdr:row>17</xdr:row>
      <xdr:rowOff>119983</xdr:rowOff>
    </xdr:to>
    <xdr:sp macro="" textlink="">
      <xdr:nvSpPr>
        <xdr:cNvPr id="52" name="フローチャート : 判断 51"/>
        <xdr:cNvSpPr/>
      </xdr:nvSpPr>
      <xdr:spPr bwMode="auto">
        <a:xfrm>
          <a:off x="56007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170529</xdr:rowOff>
    </xdr:from>
    <xdr:to>
      <xdr:col>4</xdr:col>
      <xdr:colOff>469900</xdr:colOff>
      <xdr:row>17</xdr:row>
      <xdr:rowOff>36684</xdr:rowOff>
    </xdr:to>
    <xdr:cxnSp macro="">
      <xdr:nvCxnSpPr>
        <xdr:cNvPr id="53" name="直線コネクタ 52"/>
        <xdr:cNvCxnSpPr/>
      </xdr:nvCxnSpPr>
      <xdr:spPr bwMode="auto">
        <a:xfrm flipV="1">
          <a:off x="4305300" y="2961354"/>
          <a:ext cx="698500" cy="376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25089</xdr:rowOff>
    </xdr:from>
    <xdr:to>
      <xdr:col>4</xdr:col>
      <xdr:colOff>520700</xdr:colOff>
      <xdr:row>17</xdr:row>
      <xdr:rowOff>126689</xdr:rowOff>
    </xdr:to>
    <xdr:sp macro="" textlink="">
      <xdr:nvSpPr>
        <xdr:cNvPr id="54" name="フローチャート : 判断 53"/>
        <xdr:cNvSpPr/>
      </xdr:nvSpPr>
      <xdr:spPr bwMode="auto">
        <a:xfrm>
          <a:off x="4953000" y="2987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111466</xdr:rowOff>
    </xdr:from>
    <xdr:ext cx="736600" cy="259045"/>
    <xdr:sp macro="" textlink="">
      <xdr:nvSpPr>
        <xdr:cNvPr id="55" name="テキスト ボックス 54"/>
        <xdr:cNvSpPr txBox="1"/>
      </xdr:nvSpPr>
      <xdr:spPr>
        <a:xfrm>
          <a:off x="4622800" y="30737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67,183</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36684</xdr:rowOff>
    </xdr:from>
    <xdr:to>
      <xdr:col>3</xdr:col>
      <xdr:colOff>904875</xdr:colOff>
      <xdr:row>17</xdr:row>
      <xdr:rowOff>50648</xdr:rowOff>
    </xdr:to>
    <xdr:cxnSp macro="">
      <xdr:nvCxnSpPr>
        <xdr:cNvPr id="56" name="直線コネクタ 55"/>
        <xdr:cNvCxnSpPr/>
      </xdr:nvCxnSpPr>
      <xdr:spPr bwMode="auto">
        <a:xfrm flipV="1">
          <a:off x="3606800" y="2998959"/>
          <a:ext cx="698500" cy="139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72676</xdr:rowOff>
    </xdr:from>
    <xdr:to>
      <xdr:col>3</xdr:col>
      <xdr:colOff>955675</xdr:colOff>
      <xdr:row>17</xdr:row>
      <xdr:rowOff>2826</xdr:rowOff>
    </xdr:to>
    <xdr:sp macro="" textlink="">
      <xdr:nvSpPr>
        <xdr:cNvPr id="57" name="フローチャート : 判断 56"/>
        <xdr:cNvSpPr/>
      </xdr:nvSpPr>
      <xdr:spPr bwMode="auto">
        <a:xfrm>
          <a:off x="42545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13003</xdr:rowOff>
    </xdr:from>
    <xdr:ext cx="762000" cy="259045"/>
    <xdr:sp macro="" textlink="">
      <xdr:nvSpPr>
        <xdr:cNvPr id="58" name="テキスト ボックス 57"/>
        <xdr:cNvSpPr txBox="1"/>
      </xdr:nvSpPr>
      <xdr:spPr>
        <a:xfrm>
          <a:off x="3924300" y="2632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50648</xdr:rowOff>
    </xdr:from>
    <xdr:to>
      <xdr:col>3</xdr:col>
      <xdr:colOff>206375</xdr:colOff>
      <xdr:row>17</xdr:row>
      <xdr:rowOff>61868</xdr:rowOff>
    </xdr:to>
    <xdr:cxnSp macro="">
      <xdr:nvCxnSpPr>
        <xdr:cNvPr id="59" name="直線コネクタ 58"/>
        <xdr:cNvCxnSpPr/>
      </xdr:nvCxnSpPr>
      <xdr:spPr bwMode="auto">
        <a:xfrm flipV="1">
          <a:off x="2908300" y="3012923"/>
          <a:ext cx="698500" cy="112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98812</xdr:rowOff>
    </xdr:from>
    <xdr:to>
      <xdr:col>3</xdr:col>
      <xdr:colOff>257175</xdr:colOff>
      <xdr:row>17</xdr:row>
      <xdr:rowOff>28962</xdr:rowOff>
    </xdr:to>
    <xdr:sp macro="" textlink="">
      <xdr:nvSpPr>
        <xdr:cNvPr id="60" name="フローチャート : 判断 59"/>
        <xdr:cNvSpPr/>
      </xdr:nvSpPr>
      <xdr:spPr bwMode="auto">
        <a:xfrm>
          <a:off x="35560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39139</xdr:rowOff>
    </xdr:from>
    <xdr:ext cx="762000" cy="259045"/>
    <xdr:sp macro="" textlink="">
      <xdr:nvSpPr>
        <xdr:cNvPr id="61" name="テキスト ボックス 60"/>
        <xdr:cNvSpPr txBox="1"/>
      </xdr:nvSpPr>
      <xdr:spPr>
        <a:xfrm>
          <a:off x="3225800" y="265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61779</xdr:rowOff>
    </xdr:from>
    <xdr:to>
      <xdr:col>2</xdr:col>
      <xdr:colOff>692150</xdr:colOff>
      <xdr:row>16</xdr:row>
      <xdr:rowOff>163379</xdr:rowOff>
    </xdr:to>
    <xdr:sp macro="" textlink="">
      <xdr:nvSpPr>
        <xdr:cNvPr id="62" name="フローチャート : 判断 61"/>
        <xdr:cNvSpPr/>
      </xdr:nvSpPr>
      <xdr:spPr bwMode="auto">
        <a:xfrm>
          <a:off x="2857500" y="28526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2106</xdr:rowOff>
    </xdr:from>
    <xdr:ext cx="762000" cy="259045"/>
    <xdr:sp macro="" textlink="">
      <xdr:nvSpPr>
        <xdr:cNvPr id="63" name="テキスト ボックス 62"/>
        <xdr:cNvSpPr txBox="1"/>
      </xdr:nvSpPr>
      <xdr:spPr>
        <a:xfrm>
          <a:off x="2527300" y="262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16</xdr:row>
      <xdr:rowOff>114186</xdr:rowOff>
    </xdr:from>
    <xdr:to>
      <xdr:col>5</xdr:col>
      <xdr:colOff>34925</xdr:colOff>
      <xdr:row>17</xdr:row>
      <xdr:rowOff>44336</xdr:rowOff>
    </xdr:to>
    <xdr:sp macro="" textlink="">
      <xdr:nvSpPr>
        <xdr:cNvPr id="69" name="円/楕円 68"/>
        <xdr:cNvSpPr/>
      </xdr:nvSpPr>
      <xdr:spPr bwMode="auto">
        <a:xfrm>
          <a:off x="5600700" y="29050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130713</xdr:rowOff>
    </xdr:from>
    <xdr:ext cx="762000" cy="259045"/>
    <xdr:sp macro="" textlink="">
      <xdr:nvSpPr>
        <xdr:cNvPr id="70" name="人口1人当たり決算額の推移該当値テキスト130"/>
        <xdr:cNvSpPr txBox="1"/>
      </xdr:nvSpPr>
      <xdr:spPr>
        <a:xfrm>
          <a:off x="5740400" y="2750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71,506</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119729</xdr:rowOff>
    </xdr:from>
    <xdr:to>
      <xdr:col>4</xdr:col>
      <xdr:colOff>520700</xdr:colOff>
      <xdr:row>17</xdr:row>
      <xdr:rowOff>49879</xdr:rowOff>
    </xdr:to>
    <xdr:sp macro="" textlink="">
      <xdr:nvSpPr>
        <xdr:cNvPr id="71" name="円/楕円 70"/>
        <xdr:cNvSpPr/>
      </xdr:nvSpPr>
      <xdr:spPr bwMode="auto">
        <a:xfrm>
          <a:off x="4953000" y="29105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60056</xdr:rowOff>
    </xdr:from>
    <xdr:ext cx="736600" cy="259045"/>
    <xdr:sp macro="" textlink="">
      <xdr:nvSpPr>
        <xdr:cNvPr id="72" name="テキスト ボックス 71"/>
        <xdr:cNvSpPr txBox="1"/>
      </xdr:nvSpPr>
      <xdr:spPr>
        <a:xfrm>
          <a:off x="4622800" y="26794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71,215</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157334</xdr:rowOff>
    </xdr:from>
    <xdr:to>
      <xdr:col>3</xdr:col>
      <xdr:colOff>955675</xdr:colOff>
      <xdr:row>17</xdr:row>
      <xdr:rowOff>87484</xdr:rowOff>
    </xdr:to>
    <xdr:sp macro="" textlink="">
      <xdr:nvSpPr>
        <xdr:cNvPr id="73" name="円/楕円 72"/>
        <xdr:cNvSpPr/>
      </xdr:nvSpPr>
      <xdr:spPr bwMode="auto">
        <a:xfrm>
          <a:off x="4254500" y="29481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72261</xdr:rowOff>
    </xdr:from>
    <xdr:ext cx="762000" cy="259045"/>
    <xdr:sp macro="" textlink="">
      <xdr:nvSpPr>
        <xdr:cNvPr id="74" name="テキスト ボックス 73"/>
        <xdr:cNvSpPr txBox="1"/>
      </xdr:nvSpPr>
      <xdr:spPr>
        <a:xfrm>
          <a:off x="3924300" y="3034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69,241</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171298</xdr:rowOff>
    </xdr:from>
    <xdr:to>
      <xdr:col>3</xdr:col>
      <xdr:colOff>257175</xdr:colOff>
      <xdr:row>17</xdr:row>
      <xdr:rowOff>101448</xdr:rowOff>
    </xdr:to>
    <xdr:sp macro="" textlink="">
      <xdr:nvSpPr>
        <xdr:cNvPr id="75" name="円/楕円 74"/>
        <xdr:cNvSpPr/>
      </xdr:nvSpPr>
      <xdr:spPr bwMode="auto">
        <a:xfrm>
          <a:off x="3556000" y="29621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86225</xdr:rowOff>
    </xdr:from>
    <xdr:ext cx="762000" cy="259045"/>
    <xdr:sp macro="" textlink="">
      <xdr:nvSpPr>
        <xdr:cNvPr id="76" name="テキスト ボックス 75"/>
        <xdr:cNvSpPr txBox="1"/>
      </xdr:nvSpPr>
      <xdr:spPr>
        <a:xfrm>
          <a:off x="3225800" y="3048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68,508</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11068</xdr:rowOff>
    </xdr:from>
    <xdr:to>
      <xdr:col>2</xdr:col>
      <xdr:colOff>692150</xdr:colOff>
      <xdr:row>17</xdr:row>
      <xdr:rowOff>112668</xdr:rowOff>
    </xdr:to>
    <xdr:sp macro="" textlink="">
      <xdr:nvSpPr>
        <xdr:cNvPr id="77" name="円/楕円 76"/>
        <xdr:cNvSpPr/>
      </xdr:nvSpPr>
      <xdr:spPr bwMode="auto">
        <a:xfrm>
          <a:off x="2857500" y="29733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97445</xdr:rowOff>
    </xdr:from>
    <xdr:ext cx="762000" cy="259045"/>
    <xdr:sp macro="" textlink="">
      <xdr:nvSpPr>
        <xdr:cNvPr id="78" name="テキスト ボックス 77"/>
        <xdr:cNvSpPr txBox="1"/>
      </xdr:nvSpPr>
      <xdr:spPr>
        <a:xfrm>
          <a:off x="2527300" y="3059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67,919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6" name="テキスト ボックス 95"/>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8" name="テキスト ボックス 97"/>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0" name="テキスト ボックス 99"/>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2" name="テキスト ボックス 101"/>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233642</xdr:rowOff>
    </xdr:from>
    <xdr:to>
      <xdr:col>4</xdr:col>
      <xdr:colOff>1117600</xdr:colOff>
      <xdr:row>37</xdr:row>
      <xdr:rowOff>163900</xdr:rowOff>
    </xdr:to>
    <xdr:cxnSp macro="">
      <xdr:nvCxnSpPr>
        <xdr:cNvPr id="106" name="直線コネクタ 105"/>
        <xdr:cNvCxnSpPr/>
      </xdr:nvCxnSpPr>
      <xdr:spPr bwMode="auto">
        <a:xfrm flipV="1">
          <a:off x="5651500" y="6158192"/>
          <a:ext cx="0" cy="113040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135977</xdr:rowOff>
    </xdr:from>
    <xdr:ext cx="762000" cy="259045"/>
    <xdr:sp macro="" textlink="">
      <xdr:nvSpPr>
        <xdr:cNvPr id="107" name="人口1人当たり決算額の推移最小値テキスト445"/>
        <xdr:cNvSpPr txBox="1"/>
      </xdr:nvSpPr>
      <xdr:spPr>
        <a:xfrm>
          <a:off x="5740400" y="726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-5,937</a:t>
          </a:r>
          <a:endParaRPr kumimoji="1" lang="ja-JP" altLang="en-US" sz="1000" b="1">
            <a:latin typeface="ＭＳ Ｐゴシック"/>
          </a:endParaRPr>
        </a:p>
      </xdr:txBody>
    </xdr:sp>
    <xdr:clientData/>
  </xdr:oneCellAnchor>
  <xdr:twoCellAnchor>
    <xdr:from>
      <xdr:col>4</xdr:col>
      <xdr:colOff>1028700</xdr:colOff>
      <xdr:row>37</xdr:row>
      <xdr:rowOff>163900</xdr:rowOff>
    </xdr:from>
    <xdr:to>
      <xdr:col>5</xdr:col>
      <xdr:colOff>73025</xdr:colOff>
      <xdr:row>37</xdr:row>
      <xdr:rowOff>163900</xdr:rowOff>
    </xdr:to>
    <xdr:cxnSp macro="">
      <xdr:nvCxnSpPr>
        <xdr:cNvPr id="108" name="直線コネクタ 107"/>
        <xdr:cNvCxnSpPr/>
      </xdr:nvCxnSpPr>
      <xdr:spPr bwMode="auto">
        <a:xfrm>
          <a:off x="5562600" y="72886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148569</xdr:rowOff>
    </xdr:from>
    <xdr:ext cx="762000" cy="259045"/>
    <xdr:sp macro="" textlink="">
      <xdr:nvSpPr>
        <xdr:cNvPr id="109" name="人口1人当たり決算額の推移最大値テキスト445"/>
        <xdr:cNvSpPr txBox="1"/>
      </xdr:nvSpPr>
      <xdr:spPr>
        <a:xfrm>
          <a:off x="5740400" y="590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53,402</a:t>
          </a:r>
          <a:endParaRPr kumimoji="1" lang="ja-JP" altLang="en-US" sz="1000" b="1">
            <a:latin typeface="ＭＳ Ｐゴシック"/>
          </a:endParaRPr>
        </a:p>
      </xdr:txBody>
    </xdr:sp>
    <xdr:clientData/>
  </xdr:oneCellAnchor>
  <xdr:twoCellAnchor>
    <xdr:from>
      <xdr:col>4</xdr:col>
      <xdr:colOff>1028700</xdr:colOff>
      <xdr:row>33</xdr:row>
      <xdr:rowOff>233642</xdr:rowOff>
    </xdr:from>
    <xdr:to>
      <xdr:col>5</xdr:col>
      <xdr:colOff>73025</xdr:colOff>
      <xdr:row>33</xdr:row>
      <xdr:rowOff>233642</xdr:rowOff>
    </xdr:to>
    <xdr:cxnSp macro="">
      <xdr:nvCxnSpPr>
        <xdr:cNvPr id="110" name="直線コネクタ 109"/>
        <xdr:cNvCxnSpPr/>
      </xdr:nvCxnSpPr>
      <xdr:spPr bwMode="auto">
        <a:xfrm>
          <a:off x="5562600" y="61581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88805</xdr:rowOff>
    </xdr:from>
    <xdr:to>
      <xdr:col>4</xdr:col>
      <xdr:colOff>1117600</xdr:colOff>
      <xdr:row>37</xdr:row>
      <xdr:rowOff>117532</xdr:rowOff>
    </xdr:to>
    <xdr:cxnSp macro="">
      <xdr:nvCxnSpPr>
        <xdr:cNvPr id="111" name="直線コネクタ 110"/>
        <xdr:cNvCxnSpPr/>
      </xdr:nvCxnSpPr>
      <xdr:spPr bwMode="auto">
        <a:xfrm flipV="1">
          <a:off x="5003800" y="7213505"/>
          <a:ext cx="647700" cy="287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120845</xdr:rowOff>
    </xdr:from>
    <xdr:ext cx="762000" cy="259045"/>
    <xdr:sp macro="" textlink="">
      <xdr:nvSpPr>
        <xdr:cNvPr id="112" name="人口1人当たり決算額の推移平均値テキスト445"/>
        <xdr:cNvSpPr txBox="1"/>
      </xdr:nvSpPr>
      <xdr:spPr>
        <a:xfrm>
          <a:off x="5740400" y="67311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12,524</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275768</xdr:rowOff>
    </xdr:from>
    <xdr:to>
      <xdr:col>5</xdr:col>
      <xdr:colOff>34925</xdr:colOff>
      <xdr:row>36</xdr:row>
      <xdr:rowOff>34468</xdr:rowOff>
    </xdr:to>
    <xdr:sp macro="" textlink="">
      <xdr:nvSpPr>
        <xdr:cNvPr id="113" name="フローチャート : 判断 112"/>
        <xdr:cNvSpPr/>
      </xdr:nvSpPr>
      <xdr:spPr bwMode="auto">
        <a:xfrm>
          <a:off x="5600700" y="68861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97396</xdr:rowOff>
    </xdr:from>
    <xdr:to>
      <xdr:col>4</xdr:col>
      <xdr:colOff>469900</xdr:colOff>
      <xdr:row>37</xdr:row>
      <xdr:rowOff>117532</xdr:rowOff>
    </xdr:to>
    <xdr:cxnSp macro="">
      <xdr:nvCxnSpPr>
        <xdr:cNvPr id="114" name="直線コネクタ 113"/>
        <xdr:cNvCxnSpPr/>
      </xdr:nvCxnSpPr>
      <xdr:spPr bwMode="auto">
        <a:xfrm>
          <a:off x="4305300" y="7222096"/>
          <a:ext cx="698500" cy="201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283331</xdr:rowOff>
    </xdr:from>
    <xdr:to>
      <xdr:col>4</xdr:col>
      <xdr:colOff>520700</xdr:colOff>
      <xdr:row>36</xdr:row>
      <xdr:rowOff>42031</xdr:rowOff>
    </xdr:to>
    <xdr:sp macro="" textlink="">
      <xdr:nvSpPr>
        <xdr:cNvPr id="115" name="フローチャート : 判断 114"/>
        <xdr:cNvSpPr/>
      </xdr:nvSpPr>
      <xdr:spPr bwMode="auto">
        <a:xfrm>
          <a:off x="4953000" y="68936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52208</xdr:rowOff>
    </xdr:from>
    <xdr:ext cx="736600" cy="259045"/>
    <xdr:sp macro="" textlink="">
      <xdr:nvSpPr>
        <xdr:cNvPr id="116" name="テキスト ボックス 115"/>
        <xdr:cNvSpPr txBox="1"/>
      </xdr:nvSpPr>
      <xdr:spPr>
        <a:xfrm>
          <a:off x="4622800" y="66625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12,127</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91357</xdr:rowOff>
    </xdr:from>
    <xdr:to>
      <xdr:col>3</xdr:col>
      <xdr:colOff>904875</xdr:colOff>
      <xdr:row>37</xdr:row>
      <xdr:rowOff>97396</xdr:rowOff>
    </xdr:to>
    <xdr:cxnSp macro="">
      <xdr:nvCxnSpPr>
        <xdr:cNvPr id="117" name="直線コネクタ 116"/>
        <xdr:cNvCxnSpPr/>
      </xdr:nvCxnSpPr>
      <xdr:spPr bwMode="auto">
        <a:xfrm>
          <a:off x="3606800" y="7216057"/>
          <a:ext cx="698500" cy="60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211131</xdr:rowOff>
    </xdr:from>
    <xdr:to>
      <xdr:col>3</xdr:col>
      <xdr:colOff>955675</xdr:colOff>
      <xdr:row>35</xdr:row>
      <xdr:rowOff>312731</xdr:rowOff>
    </xdr:to>
    <xdr:sp macro="" textlink="">
      <xdr:nvSpPr>
        <xdr:cNvPr id="118" name="フローチャート : 判断 117"/>
        <xdr:cNvSpPr/>
      </xdr:nvSpPr>
      <xdr:spPr bwMode="auto">
        <a:xfrm>
          <a:off x="4254500" y="68214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322908</xdr:rowOff>
    </xdr:from>
    <xdr:ext cx="762000" cy="259045"/>
    <xdr:sp macro="" textlink="">
      <xdr:nvSpPr>
        <xdr:cNvPr id="119" name="テキスト ボックス 118"/>
        <xdr:cNvSpPr txBox="1"/>
      </xdr:nvSpPr>
      <xdr:spPr>
        <a:xfrm>
          <a:off x="3924300" y="6590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60420</xdr:rowOff>
    </xdr:from>
    <xdr:to>
      <xdr:col>3</xdr:col>
      <xdr:colOff>206375</xdr:colOff>
      <xdr:row>37</xdr:row>
      <xdr:rowOff>91357</xdr:rowOff>
    </xdr:to>
    <xdr:cxnSp macro="">
      <xdr:nvCxnSpPr>
        <xdr:cNvPr id="120" name="直線コネクタ 119"/>
        <xdr:cNvCxnSpPr/>
      </xdr:nvCxnSpPr>
      <xdr:spPr bwMode="auto">
        <a:xfrm>
          <a:off x="2908300" y="7185120"/>
          <a:ext cx="698500" cy="309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173412</xdr:rowOff>
    </xdr:from>
    <xdr:to>
      <xdr:col>3</xdr:col>
      <xdr:colOff>257175</xdr:colOff>
      <xdr:row>35</xdr:row>
      <xdr:rowOff>275012</xdr:rowOff>
    </xdr:to>
    <xdr:sp macro="" textlink="">
      <xdr:nvSpPr>
        <xdr:cNvPr id="121" name="フローチャート : 判断 120"/>
        <xdr:cNvSpPr/>
      </xdr:nvSpPr>
      <xdr:spPr bwMode="auto">
        <a:xfrm>
          <a:off x="3556000" y="67837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285189</xdr:rowOff>
    </xdr:from>
    <xdr:ext cx="762000" cy="259045"/>
    <xdr:sp macro="" textlink="">
      <xdr:nvSpPr>
        <xdr:cNvPr id="122" name="テキスト ボックス 121"/>
        <xdr:cNvSpPr txBox="1"/>
      </xdr:nvSpPr>
      <xdr:spPr>
        <a:xfrm>
          <a:off x="3225800" y="6552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144494</xdr:rowOff>
    </xdr:from>
    <xdr:to>
      <xdr:col>2</xdr:col>
      <xdr:colOff>692150</xdr:colOff>
      <xdr:row>35</xdr:row>
      <xdr:rowOff>246094</xdr:rowOff>
    </xdr:to>
    <xdr:sp macro="" textlink="">
      <xdr:nvSpPr>
        <xdr:cNvPr id="123" name="フローチャート : 判断 122"/>
        <xdr:cNvSpPr/>
      </xdr:nvSpPr>
      <xdr:spPr bwMode="auto">
        <a:xfrm>
          <a:off x="2857500" y="67548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256271</xdr:rowOff>
    </xdr:from>
    <xdr:ext cx="762000" cy="259045"/>
    <xdr:sp macro="" textlink="">
      <xdr:nvSpPr>
        <xdr:cNvPr id="124" name="テキスト ボックス 123"/>
        <xdr:cNvSpPr txBox="1"/>
      </xdr:nvSpPr>
      <xdr:spPr>
        <a:xfrm>
          <a:off x="2527300" y="6523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37</xdr:row>
      <xdr:rowOff>38005</xdr:rowOff>
    </xdr:from>
    <xdr:to>
      <xdr:col>5</xdr:col>
      <xdr:colOff>34925</xdr:colOff>
      <xdr:row>37</xdr:row>
      <xdr:rowOff>139605</xdr:rowOff>
    </xdr:to>
    <xdr:sp macro="" textlink="">
      <xdr:nvSpPr>
        <xdr:cNvPr id="130" name="円/楕円 129"/>
        <xdr:cNvSpPr/>
      </xdr:nvSpPr>
      <xdr:spPr bwMode="auto">
        <a:xfrm>
          <a:off x="5600700" y="71627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118032</xdr:rowOff>
    </xdr:from>
    <xdr:ext cx="762000" cy="259045"/>
    <xdr:sp macro="" textlink="">
      <xdr:nvSpPr>
        <xdr:cNvPr id="131" name="人口1人当たり決算額の推移該当値テキスト445"/>
        <xdr:cNvSpPr txBox="1"/>
      </xdr:nvSpPr>
      <xdr:spPr>
        <a:xfrm>
          <a:off x="5740400" y="7071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-1,995</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66732</xdr:rowOff>
    </xdr:from>
    <xdr:to>
      <xdr:col>4</xdr:col>
      <xdr:colOff>520700</xdr:colOff>
      <xdr:row>37</xdr:row>
      <xdr:rowOff>168332</xdr:rowOff>
    </xdr:to>
    <xdr:sp macro="" textlink="">
      <xdr:nvSpPr>
        <xdr:cNvPr id="132" name="円/楕円 131"/>
        <xdr:cNvSpPr/>
      </xdr:nvSpPr>
      <xdr:spPr bwMode="auto">
        <a:xfrm>
          <a:off x="4953000" y="71914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153109</xdr:rowOff>
    </xdr:from>
    <xdr:ext cx="736600" cy="259045"/>
    <xdr:sp macro="" textlink="">
      <xdr:nvSpPr>
        <xdr:cNvPr id="133" name="テキスト ボックス 132"/>
        <xdr:cNvSpPr txBox="1"/>
      </xdr:nvSpPr>
      <xdr:spPr>
        <a:xfrm>
          <a:off x="4622800" y="7277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-3,503</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46596</xdr:rowOff>
    </xdr:from>
    <xdr:to>
      <xdr:col>3</xdr:col>
      <xdr:colOff>955675</xdr:colOff>
      <xdr:row>37</xdr:row>
      <xdr:rowOff>148196</xdr:rowOff>
    </xdr:to>
    <xdr:sp macro="" textlink="">
      <xdr:nvSpPr>
        <xdr:cNvPr id="134" name="円/楕円 133"/>
        <xdr:cNvSpPr/>
      </xdr:nvSpPr>
      <xdr:spPr bwMode="auto">
        <a:xfrm>
          <a:off x="4254500" y="71712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132973</xdr:rowOff>
    </xdr:from>
    <xdr:ext cx="762000" cy="259045"/>
    <xdr:sp macro="" textlink="">
      <xdr:nvSpPr>
        <xdr:cNvPr id="135" name="テキスト ボックス 134"/>
        <xdr:cNvSpPr txBox="1"/>
      </xdr:nvSpPr>
      <xdr:spPr>
        <a:xfrm>
          <a:off x="3924300" y="7257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-2,446</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40557</xdr:rowOff>
    </xdr:from>
    <xdr:to>
      <xdr:col>3</xdr:col>
      <xdr:colOff>257175</xdr:colOff>
      <xdr:row>37</xdr:row>
      <xdr:rowOff>142157</xdr:rowOff>
    </xdr:to>
    <xdr:sp macro="" textlink="">
      <xdr:nvSpPr>
        <xdr:cNvPr id="136" name="円/楕円 135"/>
        <xdr:cNvSpPr/>
      </xdr:nvSpPr>
      <xdr:spPr bwMode="auto">
        <a:xfrm>
          <a:off x="3556000" y="71652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126934</xdr:rowOff>
    </xdr:from>
    <xdr:ext cx="762000" cy="259045"/>
    <xdr:sp macro="" textlink="">
      <xdr:nvSpPr>
        <xdr:cNvPr id="137" name="テキスト ボックス 136"/>
        <xdr:cNvSpPr txBox="1"/>
      </xdr:nvSpPr>
      <xdr:spPr>
        <a:xfrm>
          <a:off x="3225800" y="725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-2,129</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9620</xdr:rowOff>
    </xdr:from>
    <xdr:to>
      <xdr:col>2</xdr:col>
      <xdr:colOff>692150</xdr:colOff>
      <xdr:row>37</xdr:row>
      <xdr:rowOff>111220</xdr:rowOff>
    </xdr:to>
    <xdr:sp macro="" textlink="">
      <xdr:nvSpPr>
        <xdr:cNvPr id="138" name="円/楕円 137"/>
        <xdr:cNvSpPr/>
      </xdr:nvSpPr>
      <xdr:spPr bwMode="auto">
        <a:xfrm>
          <a:off x="2857500" y="71343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95997</xdr:rowOff>
    </xdr:from>
    <xdr:ext cx="762000" cy="259045"/>
    <xdr:sp macro="" textlink="">
      <xdr:nvSpPr>
        <xdr:cNvPr id="139" name="テキスト ボックス 138"/>
        <xdr:cNvSpPr txBox="1"/>
      </xdr:nvSpPr>
      <xdr:spPr>
        <a:xfrm>
          <a:off x="2527300" y="7220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愛知県長久手市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56,448
55,557
21.55
20,689,180
19,723,182
440,524
11,124,309
9,552,339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58,388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28966</xdr:rowOff>
    </xdr:from>
    <xdr:to>
      <xdr:col>6</xdr:col>
      <xdr:colOff>510540</xdr:colOff>
      <xdr:row>39</xdr:row>
      <xdr:rowOff>35390</xdr:rowOff>
    </xdr:to>
    <xdr:cxnSp macro="">
      <xdr:nvCxnSpPr>
        <xdr:cNvPr id="54" name="直線コネクタ 53"/>
        <xdr:cNvCxnSpPr/>
      </xdr:nvCxnSpPr>
      <xdr:spPr>
        <a:xfrm flipV="1">
          <a:off x="4633595" y="5172466"/>
          <a:ext cx="1270" cy="15494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39217</xdr:rowOff>
    </xdr:from>
    <xdr:ext cx="534377" cy="259045"/>
    <xdr:sp macro="" textlink="">
      <xdr:nvSpPr>
        <xdr:cNvPr id="55" name="人件費最小値テキスト"/>
        <xdr:cNvSpPr txBox="1"/>
      </xdr:nvSpPr>
      <xdr:spPr>
        <a:xfrm>
          <a:off x="4686300" y="6725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37,063</a:t>
          </a:r>
          <a:endParaRPr kumimoji="1" lang="ja-JP" altLang="en-US" sz="1000" b="1">
            <a:latin typeface="ＭＳ Ｐゴシック"/>
          </a:endParaRPr>
        </a:p>
      </xdr:txBody>
    </xdr:sp>
    <xdr:clientData/>
  </xdr:oneCellAnchor>
  <xdr:twoCellAnchor>
    <xdr:from>
      <xdr:col>6</xdr:col>
      <xdr:colOff>422275</xdr:colOff>
      <xdr:row>39</xdr:row>
      <xdr:rowOff>35390</xdr:rowOff>
    </xdr:from>
    <xdr:to>
      <xdr:col>6</xdr:col>
      <xdr:colOff>600075</xdr:colOff>
      <xdr:row>39</xdr:row>
      <xdr:rowOff>35390</xdr:rowOff>
    </xdr:to>
    <xdr:cxnSp macro="">
      <xdr:nvCxnSpPr>
        <xdr:cNvPr id="56" name="直線コネクタ 55"/>
        <xdr:cNvCxnSpPr/>
      </xdr:nvCxnSpPr>
      <xdr:spPr>
        <a:xfrm>
          <a:off x="4546600" y="6721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147093</xdr:rowOff>
    </xdr:from>
    <xdr:ext cx="599010" cy="259045"/>
    <xdr:sp macro="" textlink="">
      <xdr:nvSpPr>
        <xdr:cNvPr id="57" name="人件費最大値テキスト"/>
        <xdr:cNvSpPr txBox="1"/>
      </xdr:nvSpPr>
      <xdr:spPr>
        <a:xfrm>
          <a:off x="4686300" y="4947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104,844</a:t>
          </a:r>
          <a:endParaRPr kumimoji="1" lang="ja-JP" altLang="en-US" sz="1000" b="1">
            <a:latin typeface="ＭＳ Ｐゴシック"/>
          </a:endParaRPr>
        </a:p>
      </xdr:txBody>
    </xdr:sp>
    <xdr:clientData/>
  </xdr:oneCellAnchor>
  <xdr:twoCellAnchor>
    <xdr:from>
      <xdr:col>6</xdr:col>
      <xdr:colOff>422275</xdr:colOff>
      <xdr:row>30</xdr:row>
      <xdr:rowOff>28966</xdr:rowOff>
    </xdr:from>
    <xdr:to>
      <xdr:col>6</xdr:col>
      <xdr:colOff>600075</xdr:colOff>
      <xdr:row>30</xdr:row>
      <xdr:rowOff>28966</xdr:rowOff>
    </xdr:to>
    <xdr:cxnSp macro="">
      <xdr:nvCxnSpPr>
        <xdr:cNvPr id="58" name="直線コネクタ 57"/>
        <xdr:cNvCxnSpPr/>
      </xdr:nvCxnSpPr>
      <xdr:spPr>
        <a:xfrm>
          <a:off x="4546600" y="517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23183</xdr:rowOff>
    </xdr:from>
    <xdr:to>
      <xdr:col>6</xdr:col>
      <xdr:colOff>511175</xdr:colOff>
      <xdr:row>35</xdr:row>
      <xdr:rowOff>32007</xdr:rowOff>
    </xdr:to>
    <xdr:cxnSp macro="">
      <xdr:nvCxnSpPr>
        <xdr:cNvPr id="59" name="直線コネクタ 58"/>
        <xdr:cNvCxnSpPr/>
      </xdr:nvCxnSpPr>
      <xdr:spPr>
        <a:xfrm>
          <a:off x="3797300" y="6023933"/>
          <a:ext cx="838200" cy="8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5308</xdr:rowOff>
    </xdr:from>
    <xdr:ext cx="534377" cy="259045"/>
    <xdr:sp macro="" textlink="">
      <xdr:nvSpPr>
        <xdr:cNvPr id="60" name="人件費平均値テキスト"/>
        <xdr:cNvSpPr txBox="1"/>
      </xdr:nvSpPr>
      <xdr:spPr>
        <a:xfrm>
          <a:off x="4686300" y="61775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57,713</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26881</xdr:rowOff>
    </xdr:from>
    <xdr:to>
      <xdr:col>6</xdr:col>
      <xdr:colOff>561975</xdr:colOff>
      <xdr:row>36</xdr:row>
      <xdr:rowOff>128481</xdr:rowOff>
    </xdr:to>
    <xdr:sp macro="" textlink="">
      <xdr:nvSpPr>
        <xdr:cNvPr id="61" name="フローチャート : 判断 60"/>
        <xdr:cNvSpPr/>
      </xdr:nvSpPr>
      <xdr:spPr>
        <a:xfrm>
          <a:off x="4584700" y="619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23183</xdr:rowOff>
    </xdr:from>
    <xdr:to>
      <xdr:col>5</xdr:col>
      <xdr:colOff>358775</xdr:colOff>
      <xdr:row>35</xdr:row>
      <xdr:rowOff>67874</xdr:rowOff>
    </xdr:to>
    <xdr:cxnSp macro="">
      <xdr:nvCxnSpPr>
        <xdr:cNvPr id="62" name="直線コネクタ 61"/>
        <xdr:cNvCxnSpPr/>
      </xdr:nvCxnSpPr>
      <xdr:spPr>
        <a:xfrm flipV="1">
          <a:off x="2908300" y="6023933"/>
          <a:ext cx="889000" cy="44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17760</xdr:rowOff>
    </xdr:from>
    <xdr:to>
      <xdr:col>5</xdr:col>
      <xdr:colOff>409575</xdr:colOff>
      <xdr:row>36</xdr:row>
      <xdr:rowOff>119360</xdr:rowOff>
    </xdr:to>
    <xdr:sp macro="" textlink="">
      <xdr:nvSpPr>
        <xdr:cNvPr id="63" name="フローチャート : 判断 62"/>
        <xdr:cNvSpPr/>
      </xdr:nvSpPr>
      <xdr:spPr>
        <a:xfrm>
          <a:off x="3746500" y="6189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110487</xdr:rowOff>
    </xdr:from>
    <xdr:ext cx="534377" cy="259045"/>
    <xdr:sp macro="" textlink="">
      <xdr:nvSpPr>
        <xdr:cNvPr id="64" name="テキスト ボックス 63"/>
        <xdr:cNvSpPr txBox="1"/>
      </xdr:nvSpPr>
      <xdr:spPr>
        <a:xfrm>
          <a:off x="3530111" y="6282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58,112</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67874</xdr:rowOff>
    </xdr:from>
    <xdr:to>
      <xdr:col>4</xdr:col>
      <xdr:colOff>155575</xdr:colOff>
      <xdr:row>35</xdr:row>
      <xdr:rowOff>82367</xdr:rowOff>
    </xdr:to>
    <xdr:cxnSp macro="">
      <xdr:nvCxnSpPr>
        <xdr:cNvPr id="65" name="直線コネクタ 64"/>
        <xdr:cNvCxnSpPr/>
      </xdr:nvCxnSpPr>
      <xdr:spPr>
        <a:xfrm flipV="1">
          <a:off x="2019300" y="6068624"/>
          <a:ext cx="889000" cy="1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29144</xdr:rowOff>
    </xdr:from>
    <xdr:to>
      <xdr:col>4</xdr:col>
      <xdr:colOff>206375</xdr:colOff>
      <xdr:row>35</xdr:row>
      <xdr:rowOff>130744</xdr:rowOff>
    </xdr:to>
    <xdr:sp macro="" textlink="">
      <xdr:nvSpPr>
        <xdr:cNvPr id="66" name="フローチャート : 判断 65"/>
        <xdr:cNvSpPr/>
      </xdr:nvSpPr>
      <xdr:spPr>
        <a:xfrm>
          <a:off x="2857500" y="602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121871</xdr:rowOff>
    </xdr:from>
    <xdr:ext cx="534377" cy="259045"/>
    <xdr:sp macro="" textlink="">
      <xdr:nvSpPr>
        <xdr:cNvPr id="67" name="テキスト ボックス 66"/>
        <xdr:cNvSpPr txBox="1"/>
      </xdr:nvSpPr>
      <xdr:spPr>
        <a:xfrm>
          <a:off x="2641111" y="6122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82367</xdr:rowOff>
    </xdr:from>
    <xdr:to>
      <xdr:col>2</xdr:col>
      <xdr:colOff>638175</xdr:colOff>
      <xdr:row>35</xdr:row>
      <xdr:rowOff>91054</xdr:rowOff>
    </xdr:to>
    <xdr:cxnSp macro="">
      <xdr:nvCxnSpPr>
        <xdr:cNvPr id="68" name="直線コネクタ 67"/>
        <xdr:cNvCxnSpPr/>
      </xdr:nvCxnSpPr>
      <xdr:spPr>
        <a:xfrm flipV="1">
          <a:off x="1130300" y="6083117"/>
          <a:ext cx="8890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37762</xdr:rowOff>
    </xdr:from>
    <xdr:to>
      <xdr:col>3</xdr:col>
      <xdr:colOff>3175</xdr:colOff>
      <xdr:row>35</xdr:row>
      <xdr:rowOff>139362</xdr:rowOff>
    </xdr:to>
    <xdr:sp macro="" textlink="">
      <xdr:nvSpPr>
        <xdr:cNvPr id="69" name="フローチャート : 判断 68"/>
        <xdr:cNvSpPr/>
      </xdr:nvSpPr>
      <xdr:spPr>
        <a:xfrm>
          <a:off x="1968500" y="603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130489</xdr:rowOff>
    </xdr:from>
    <xdr:ext cx="534377" cy="259045"/>
    <xdr:sp macro="" textlink="">
      <xdr:nvSpPr>
        <xdr:cNvPr id="70" name="テキスト ボックス 69"/>
        <xdr:cNvSpPr txBox="1"/>
      </xdr:nvSpPr>
      <xdr:spPr>
        <a:xfrm>
          <a:off x="1752111" y="6131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64,737</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162532</xdr:rowOff>
    </xdr:from>
    <xdr:to>
      <xdr:col>1</xdr:col>
      <xdr:colOff>485775</xdr:colOff>
      <xdr:row>35</xdr:row>
      <xdr:rowOff>92682</xdr:rowOff>
    </xdr:to>
    <xdr:sp macro="" textlink="">
      <xdr:nvSpPr>
        <xdr:cNvPr id="71" name="フローチャート : 判断 70"/>
        <xdr:cNvSpPr/>
      </xdr:nvSpPr>
      <xdr:spPr>
        <a:xfrm>
          <a:off x="1079500" y="599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109209</xdr:rowOff>
    </xdr:from>
    <xdr:ext cx="534377" cy="259045"/>
    <xdr:sp macro="" textlink="">
      <xdr:nvSpPr>
        <xdr:cNvPr id="72" name="テキスト ボックス 71"/>
        <xdr:cNvSpPr txBox="1"/>
      </xdr:nvSpPr>
      <xdr:spPr>
        <a:xfrm>
          <a:off x="863111" y="5767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152657</xdr:rowOff>
    </xdr:from>
    <xdr:to>
      <xdr:col>6</xdr:col>
      <xdr:colOff>561975</xdr:colOff>
      <xdr:row>35</xdr:row>
      <xdr:rowOff>82807</xdr:rowOff>
    </xdr:to>
    <xdr:sp macro="" textlink="">
      <xdr:nvSpPr>
        <xdr:cNvPr id="78" name="円/楕円 77"/>
        <xdr:cNvSpPr/>
      </xdr:nvSpPr>
      <xdr:spPr>
        <a:xfrm>
          <a:off x="4584700" y="598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4084</xdr:rowOff>
    </xdr:from>
    <xdr:ext cx="534377" cy="259045"/>
    <xdr:sp macro="" textlink="">
      <xdr:nvSpPr>
        <xdr:cNvPr id="79" name="人件費該当値テキスト"/>
        <xdr:cNvSpPr txBox="1"/>
      </xdr:nvSpPr>
      <xdr:spPr>
        <a:xfrm>
          <a:off x="4686300" y="5833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67,211</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143833</xdr:rowOff>
    </xdr:from>
    <xdr:to>
      <xdr:col>5</xdr:col>
      <xdr:colOff>409575</xdr:colOff>
      <xdr:row>35</xdr:row>
      <xdr:rowOff>73983</xdr:rowOff>
    </xdr:to>
    <xdr:sp macro="" textlink="">
      <xdr:nvSpPr>
        <xdr:cNvPr id="80" name="円/楕円 79"/>
        <xdr:cNvSpPr/>
      </xdr:nvSpPr>
      <xdr:spPr>
        <a:xfrm>
          <a:off x="3746500" y="5973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90510</xdr:rowOff>
    </xdr:from>
    <xdr:ext cx="534377" cy="259045"/>
    <xdr:sp macro="" textlink="">
      <xdr:nvSpPr>
        <xdr:cNvPr id="81" name="テキスト ボックス 80"/>
        <xdr:cNvSpPr txBox="1"/>
      </xdr:nvSpPr>
      <xdr:spPr>
        <a:xfrm>
          <a:off x="3530111" y="5748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67,597</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17074</xdr:rowOff>
    </xdr:from>
    <xdr:to>
      <xdr:col>4</xdr:col>
      <xdr:colOff>206375</xdr:colOff>
      <xdr:row>35</xdr:row>
      <xdr:rowOff>118674</xdr:rowOff>
    </xdr:to>
    <xdr:sp macro="" textlink="">
      <xdr:nvSpPr>
        <xdr:cNvPr id="82" name="円/楕円 81"/>
        <xdr:cNvSpPr/>
      </xdr:nvSpPr>
      <xdr:spPr>
        <a:xfrm>
          <a:off x="2857500" y="6017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135201</xdr:rowOff>
    </xdr:from>
    <xdr:ext cx="534377" cy="259045"/>
    <xdr:sp macro="" textlink="">
      <xdr:nvSpPr>
        <xdr:cNvPr id="83" name="テキスト ボックス 82"/>
        <xdr:cNvSpPr txBox="1"/>
      </xdr:nvSpPr>
      <xdr:spPr>
        <a:xfrm>
          <a:off x="2641111" y="5793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65,642</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31567</xdr:rowOff>
    </xdr:from>
    <xdr:to>
      <xdr:col>3</xdr:col>
      <xdr:colOff>3175</xdr:colOff>
      <xdr:row>35</xdr:row>
      <xdr:rowOff>133167</xdr:rowOff>
    </xdr:to>
    <xdr:sp macro="" textlink="">
      <xdr:nvSpPr>
        <xdr:cNvPr id="84" name="円/楕円 83"/>
        <xdr:cNvSpPr/>
      </xdr:nvSpPr>
      <xdr:spPr>
        <a:xfrm>
          <a:off x="1968500" y="6032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149694</xdr:rowOff>
    </xdr:from>
    <xdr:ext cx="534377" cy="259045"/>
    <xdr:sp macro="" textlink="">
      <xdr:nvSpPr>
        <xdr:cNvPr id="85" name="テキスト ボックス 84"/>
        <xdr:cNvSpPr txBox="1"/>
      </xdr:nvSpPr>
      <xdr:spPr>
        <a:xfrm>
          <a:off x="1752111" y="5807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65,008</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40254</xdr:rowOff>
    </xdr:from>
    <xdr:to>
      <xdr:col>1</xdr:col>
      <xdr:colOff>485775</xdr:colOff>
      <xdr:row>35</xdr:row>
      <xdr:rowOff>141854</xdr:rowOff>
    </xdr:to>
    <xdr:sp macro="" textlink="">
      <xdr:nvSpPr>
        <xdr:cNvPr id="86" name="円/楕円 85"/>
        <xdr:cNvSpPr/>
      </xdr:nvSpPr>
      <xdr:spPr>
        <a:xfrm>
          <a:off x="1079500" y="6041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132981</xdr:rowOff>
    </xdr:from>
    <xdr:ext cx="534377" cy="259045"/>
    <xdr:sp macro="" textlink="">
      <xdr:nvSpPr>
        <xdr:cNvPr id="87" name="テキスト ボックス 86"/>
        <xdr:cNvSpPr txBox="1"/>
      </xdr:nvSpPr>
      <xdr:spPr>
        <a:xfrm>
          <a:off x="863111" y="6133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64,628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51,411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6" name="テキスト ボックス 105"/>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21970</xdr:rowOff>
    </xdr:from>
    <xdr:ext cx="531299" cy="259045"/>
    <xdr:sp macro="" textlink="">
      <xdr:nvSpPr>
        <xdr:cNvPr id="108" name="テキスト ボックス 107"/>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38299</xdr:rowOff>
    </xdr:from>
    <xdr:ext cx="531299" cy="259045"/>
    <xdr:sp macro="" textlink="">
      <xdr:nvSpPr>
        <xdr:cNvPr id="110" name="テキスト ボックス 109"/>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87089</xdr:rowOff>
    </xdr:from>
    <xdr:to>
      <xdr:col>6</xdr:col>
      <xdr:colOff>510540</xdr:colOff>
      <xdr:row>59</xdr:row>
      <xdr:rowOff>24355</xdr:rowOff>
    </xdr:to>
    <xdr:cxnSp macro="">
      <xdr:nvCxnSpPr>
        <xdr:cNvPr id="114" name="直線コネクタ 113"/>
        <xdr:cNvCxnSpPr/>
      </xdr:nvCxnSpPr>
      <xdr:spPr>
        <a:xfrm flipV="1">
          <a:off x="4633595" y="8659589"/>
          <a:ext cx="1270" cy="1480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28182</xdr:rowOff>
    </xdr:from>
    <xdr:ext cx="534377" cy="259045"/>
    <xdr:sp macro="" textlink="">
      <xdr:nvSpPr>
        <xdr:cNvPr id="115" name="物件費最小値テキスト"/>
        <xdr:cNvSpPr txBox="1"/>
      </xdr:nvSpPr>
      <xdr:spPr>
        <a:xfrm>
          <a:off x="4686300" y="10143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32,282</a:t>
          </a:r>
          <a:endParaRPr kumimoji="1" lang="ja-JP" altLang="en-US" sz="1000" b="1">
            <a:latin typeface="ＭＳ Ｐゴシック"/>
          </a:endParaRPr>
        </a:p>
      </xdr:txBody>
    </xdr:sp>
    <xdr:clientData/>
  </xdr:oneCellAnchor>
  <xdr:twoCellAnchor>
    <xdr:from>
      <xdr:col>6</xdr:col>
      <xdr:colOff>422275</xdr:colOff>
      <xdr:row>59</xdr:row>
      <xdr:rowOff>24355</xdr:rowOff>
    </xdr:from>
    <xdr:to>
      <xdr:col>6</xdr:col>
      <xdr:colOff>600075</xdr:colOff>
      <xdr:row>59</xdr:row>
      <xdr:rowOff>24355</xdr:rowOff>
    </xdr:to>
    <xdr:cxnSp macro="">
      <xdr:nvCxnSpPr>
        <xdr:cNvPr id="116" name="直線コネクタ 115"/>
        <xdr:cNvCxnSpPr/>
      </xdr:nvCxnSpPr>
      <xdr:spPr>
        <a:xfrm>
          <a:off x="4546600" y="10139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33766</xdr:rowOff>
    </xdr:from>
    <xdr:ext cx="534377" cy="259045"/>
    <xdr:sp macro="" textlink="">
      <xdr:nvSpPr>
        <xdr:cNvPr id="117" name="物件費最大値テキスト"/>
        <xdr:cNvSpPr txBox="1"/>
      </xdr:nvSpPr>
      <xdr:spPr>
        <a:xfrm>
          <a:off x="4686300" y="8434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77,611</a:t>
          </a:r>
          <a:endParaRPr kumimoji="1" lang="ja-JP" altLang="en-US" sz="1000" b="1">
            <a:latin typeface="ＭＳ Ｐゴシック"/>
          </a:endParaRPr>
        </a:p>
      </xdr:txBody>
    </xdr:sp>
    <xdr:clientData/>
  </xdr:oneCellAnchor>
  <xdr:twoCellAnchor>
    <xdr:from>
      <xdr:col>6</xdr:col>
      <xdr:colOff>422275</xdr:colOff>
      <xdr:row>50</xdr:row>
      <xdr:rowOff>87089</xdr:rowOff>
    </xdr:from>
    <xdr:to>
      <xdr:col>6</xdr:col>
      <xdr:colOff>600075</xdr:colOff>
      <xdr:row>50</xdr:row>
      <xdr:rowOff>87089</xdr:rowOff>
    </xdr:to>
    <xdr:cxnSp macro="">
      <xdr:nvCxnSpPr>
        <xdr:cNvPr id="118" name="直線コネクタ 117"/>
        <xdr:cNvCxnSpPr/>
      </xdr:nvCxnSpPr>
      <xdr:spPr>
        <a:xfrm>
          <a:off x="4546600" y="8659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53</xdr:row>
      <xdr:rowOff>127747</xdr:rowOff>
    </xdr:from>
    <xdr:to>
      <xdr:col>6</xdr:col>
      <xdr:colOff>511175</xdr:colOff>
      <xdr:row>53</xdr:row>
      <xdr:rowOff>143717</xdr:rowOff>
    </xdr:to>
    <xdr:cxnSp macro="">
      <xdr:nvCxnSpPr>
        <xdr:cNvPr id="119" name="直線コネクタ 118"/>
        <xdr:cNvCxnSpPr/>
      </xdr:nvCxnSpPr>
      <xdr:spPr>
        <a:xfrm>
          <a:off x="3797300" y="9214597"/>
          <a:ext cx="838200" cy="15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50084</xdr:rowOff>
    </xdr:from>
    <xdr:ext cx="534377" cy="259045"/>
    <xdr:sp macro="" textlink="">
      <xdr:nvSpPr>
        <xdr:cNvPr id="120" name="物件費平均値テキスト"/>
        <xdr:cNvSpPr txBox="1"/>
      </xdr:nvSpPr>
      <xdr:spPr>
        <a:xfrm>
          <a:off x="4686300" y="94798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50,278</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71657</xdr:rowOff>
    </xdr:from>
    <xdr:to>
      <xdr:col>6</xdr:col>
      <xdr:colOff>561975</xdr:colOff>
      <xdr:row>56</xdr:row>
      <xdr:rowOff>1807</xdr:rowOff>
    </xdr:to>
    <xdr:sp macro="" textlink="">
      <xdr:nvSpPr>
        <xdr:cNvPr id="121" name="フローチャート : 判断 120"/>
        <xdr:cNvSpPr/>
      </xdr:nvSpPr>
      <xdr:spPr>
        <a:xfrm>
          <a:off x="4584700" y="950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53</xdr:row>
      <xdr:rowOff>127747</xdr:rowOff>
    </xdr:from>
    <xdr:to>
      <xdr:col>5</xdr:col>
      <xdr:colOff>358775</xdr:colOff>
      <xdr:row>53</xdr:row>
      <xdr:rowOff>167850</xdr:rowOff>
    </xdr:to>
    <xdr:cxnSp macro="">
      <xdr:nvCxnSpPr>
        <xdr:cNvPr id="122" name="直線コネクタ 121"/>
        <xdr:cNvCxnSpPr/>
      </xdr:nvCxnSpPr>
      <xdr:spPr>
        <a:xfrm flipV="1">
          <a:off x="2908300" y="9214597"/>
          <a:ext cx="889000" cy="40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119924</xdr:rowOff>
    </xdr:from>
    <xdr:to>
      <xdr:col>5</xdr:col>
      <xdr:colOff>409575</xdr:colOff>
      <xdr:row>56</xdr:row>
      <xdr:rowOff>50074</xdr:rowOff>
    </xdr:to>
    <xdr:sp macro="" textlink="">
      <xdr:nvSpPr>
        <xdr:cNvPr id="123" name="フローチャート : 判断 122"/>
        <xdr:cNvSpPr/>
      </xdr:nvSpPr>
      <xdr:spPr>
        <a:xfrm>
          <a:off x="3746500" y="954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41201</xdr:rowOff>
    </xdr:from>
    <xdr:ext cx="534377" cy="259045"/>
    <xdr:sp macro="" textlink="">
      <xdr:nvSpPr>
        <xdr:cNvPr id="124" name="テキスト ボックス 123"/>
        <xdr:cNvSpPr txBox="1"/>
      </xdr:nvSpPr>
      <xdr:spPr>
        <a:xfrm>
          <a:off x="3530111" y="964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48,800</a:t>
          </a:r>
          <a:endParaRPr kumimoji="1" lang="ja-JP" altLang="en-US" sz="1000" b="1">
            <a:solidFill>
              <a:srgbClr val="000080"/>
            </a:solidFill>
            <a:latin typeface="ＭＳ Ｐゴシック"/>
          </a:endParaRPr>
        </a:p>
      </xdr:txBody>
    </xdr:sp>
    <xdr:clientData/>
  </xdr:oneCellAnchor>
  <xdr:twoCellAnchor>
    <xdr:from>
      <xdr:col>2</xdr:col>
      <xdr:colOff>638175</xdr:colOff>
      <xdr:row>53</xdr:row>
      <xdr:rowOff>167850</xdr:rowOff>
    </xdr:from>
    <xdr:to>
      <xdr:col>4</xdr:col>
      <xdr:colOff>155575</xdr:colOff>
      <xdr:row>54</xdr:row>
      <xdr:rowOff>111060</xdr:rowOff>
    </xdr:to>
    <xdr:cxnSp macro="">
      <xdr:nvCxnSpPr>
        <xdr:cNvPr id="125" name="直線コネクタ 124"/>
        <xdr:cNvCxnSpPr/>
      </xdr:nvCxnSpPr>
      <xdr:spPr>
        <a:xfrm flipV="1">
          <a:off x="2019300" y="9254700"/>
          <a:ext cx="889000" cy="114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54</xdr:row>
      <xdr:rowOff>24794</xdr:rowOff>
    </xdr:from>
    <xdr:to>
      <xdr:col>4</xdr:col>
      <xdr:colOff>206375</xdr:colOff>
      <xdr:row>54</xdr:row>
      <xdr:rowOff>126394</xdr:rowOff>
    </xdr:to>
    <xdr:sp macro="" textlink="">
      <xdr:nvSpPr>
        <xdr:cNvPr id="126" name="フローチャート : 判断 125"/>
        <xdr:cNvSpPr/>
      </xdr:nvSpPr>
      <xdr:spPr>
        <a:xfrm>
          <a:off x="2857500" y="928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117521</xdr:rowOff>
    </xdr:from>
    <xdr:ext cx="534377" cy="259045"/>
    <xdr:sp macro="" textlink="">
      <xdr:nvSpPr>
        <xdr:cNvPr id="127" name="テキスト ボックス 126"/>
        <xdr:cNvSpPr txBox="1"/>
      </xdr:nvSpPr>
      <xdr:spPr>
        <a:xfrm>
          <a:off x="2641111" y="9375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56,963</a:t>
          </a:r>
          <a:endParaRPr kumimoji="1" lang="ja-JP" altLang="en-US" sz="1000" b="1">
            <a:solidFill>
              <a:srgbClr val="000080"/>
            </a:solidFill>
            <a:latin typeface="ＭＳ Ｐゴシック"/>
          </a:endParaRPr>
        </a:p>
      </xdr:txBody>
    </xdr:sp>
    <xdr:clientData/>
  </xdr:oneCellAnchor>
  <xdr:twoCellAnchor>
    <xdr:from>
      <xdr:col>1</xdr:col>
      <xdr:colOff>434975</xdr:colOff>
      <xdr:row>54</xdr:row>
      <xdr:rowOff>111060</xdr:rowOff>
    </xdr:from>
    <xdr:to>
      <xdr:col>2</xdr:col>
      <xdr:colOff>638175</xdr:colOff>
      <xdr:row>54</xdr:row>
      <xdr:rowOff>171214</xdr:rowOff>
    </xdr:to>
    <xdr:cxnSp macro="">
      <xdr:nvCxnSpPr>
        <xdr:cNvPr id="128" name="直線コネクタ 127"/>
        <xdr:cNvCxnSpPr/>
      </xdr:nvCxnSpPr>
      <xdr:spPr>
        <a:xfrm flipV="1">
          <a:off x="1130300" y="9369360"/>
          <a:ext cx="889000" cy="60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54</xdr:row>
      <xdr:rowOff>9478</xdr:rowOff>
    </xdr:from>
    <xdr:to>
      <xdr:col>3</xdr:col>
      <xdr:colOff>3175</xdr:colOff>
      <xdr:row>54</xdr:row>
      <xdr:rowOff>111078</xdr:rowOff>
    </xdr:to>
    <xdr:sp macro="" textlink="">
      <xdr:nvSpPr>
        <xdr:cNvPr id="129" name="フローチャート : 判断 128"/>
        <xdr:cNvSpPr/>
      </xdr:nvSpPr>
      <xdr:spPr>
        <a:xfrm>
          <a:off x="1968500" y="926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52</xdr:row>
      <xdr:rowOff>127605</xdr:rowOff>
    </xdr:from>
    <xdr:ext cx="534377" cy="259045"/>
    <xdr:sp macro="" textlink="">
      <xdr:nvSpPr>
        <xdr:cNvPr id="130" name="テキスト ボックス 129"/>
        <xdr:cNvSpPr txBox="1"/>
      </xdr:nvSpPr>
      <xdr:spPr>
        <a:xfrm>
          <a:off x="1752111" y="904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1</xdr:col>
      <xdr:colOff>384175</xdr:colOff>
      <xdr:row>54</xdr:row>
      <xdr:rowOff>120218</xdr:rowOff>
    </xdr:from>
    <xdr:to>
      <xdr:col>1</xdr:col>
      <xdr:colOff>485775</xdr:colOff>
      <xdr:row>55</xdr:row>
      <xdr:rowOff>50368</xdr:rowOff>
    </xdr:to>
    <xdr:sp macro="" textlink="">
      <xdr:nvSpPr>
        <xdr:cNvPr id="131" name="フローチャート : 判断 130"/>
        <xdr:cNvSpPr/>
      </xdr:nvSpPr>
      <xdr:spPr>
        <a:xfrm>
          <a:off x="1079500" y="9378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66895</xdr:rowOff>
    </xdr:from>
    <xdr:ext cx="534377" cy="259045"/>
    <xdr:sp macro="" textlink="">
      <xdr:nvSpPr>
        <xdr:cNvPr id="132" name="テキスト ボックス 131"/>
        <xdr:cNvSpPr txBox="1"/>
      </xdr:nvSpPr>
      <xdr:spPr>
        <a:xfrm>
          <a:off x="863111" y="915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54,041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53</xdr:row>
      <xdr:rowOff>92917</xdr:rowOff>
    </xdr:from>
    <xdr:to>
      <xdr:col>6</xdr:col>
      <xdr:colOff>561975</xdr:colOff>
      <xdr:row>54</xdr:row>
      <xdr:rowOff>23067</xdr:rowOff>
    </xdr:to>
    <xdr:sp macro="" textlink="">
      <xdr:nvSpPr>
        <xdr:cNvPr id="138" name="円/楕円 137"/>
        <xdr:cNvSpPr/>
      </xdr:nvSpPr>
      <xdr:spPr>
        <a:xfrm>
          <a:off x="4584700" y="9179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52</xdr:row>
      <xdr:rowOff>115794</xdr:rowOff>
    </xdr:from>
    <xdr:ext cx="534377" cy="259045"/>
    <xdr:sp macro="" textlink="">
      <xdr:nvSpPr>
        <xdr:cNvPr id="139" name="物件費該当値テキスト"/>
        <xdr:cNvSpPr txBox="1"/>
      </xdr:nvSpPr>
      <xdr:spPr>
        <a:xfrm>
          <a:off x="4686300" y="9031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60,127</a:t>
          </a:r>
          <a:endParaRPr kumimoji="1" lang="ja-JP" altLang="en-US" sz="1000" b="1">
            <a:solidFill>
              <a:srgbClr val="FF0000"/>
            </a:solidFill>
            <a:latin typeface="ＭＳ Ｐゴシック"/>
          </a:endParaRPr>
        </a:p>
      </xdr:txBody>
    </xdr:sp>
    <xdr:clientData/>
  </xdr:oneCellAnchor>
  <xdr:twoCellAnchor>
    <xdr:from>
      <xdr:col>5</xdr:col>
      <xdr:colOff>307975</xdr:colOff>
      <xdr:row>53</xdr:row>
      <xdr:rowOff>76947</xdr:rowOff>
    </xdr:from>
    <xdr:to>
      <xdr:col>5</xdr:col>
      <xdr:colOff>409575</xdr:colOff>
      <xdr:row>54</xdr:row>
      <xdr:rowOff>7097</xdr:rowOff>
    </xdr:to>
    <xdr:sp macro="" textlink="">
      <xdr:nvSpPr>
        <xdr:cNvPr id="140" name="円/楕円 139"/>
        <xdr:cNvSpPr/>
      </xdr:nvSpPr>
      <xdr:spPr>
        <a:xfrm>
          <a:off x="3746500" y="9163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52</xdr:row>
      <xdr:rowOff>23624</xdr:rowOff>
    </xdr:from>
    <xdr:ext cx="534377" cy="259045"/>
    <xdr:sp macro="" textlink="">
      <xdr:nvSpPr>
        <xdr:cNvPr id="141" name="テキスト ボックス 140"/>
        <xdr:cNvSpPr txBox="1"/>
      </xdr:nvSpPr>
      <xdr:spPr>
        <a:xfrm>
          <a:off x="3530111" y="8939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60,616</a:t>
          </a:r>
          <a:endParaRPr kumimoji="1" lang="ja-JP" altLang="en-US" sz="1000" b="1">
            <a:solidFill>
              <a:srgbClr val="FF0000"/>
            </a:solidFill>
            <a:latin typeface="ＭＳ Ｐゴシック"/>
          </a:endParaRPr>
        </a:p>
      </xdr:txBody>
    </xdr:sp>
    <xdr:clientData/>
  </xdr:oneCellAnchor>
  <xdr:twoCellAnchor>
    <xdr:from>
      <xdr:col>4</xdr:col>
      <xdr:colOff>104775</xdr:colOff>
      <xdr:row>53</xdr:row>
      <xdr:rowOff>117050</xdr:rowOff>
    </xdr:from>
    <xdr:to>
      <xdr:col>4</xdr:col>
      <xdr:colOff>206375</xdr:colOff>
      <xdr:row>54</xdr:row>
      <xdr:rowOff>47200</xdr:rowOff>
    </xdr:to>
    <xdr:sp macro="" textlink="">
      <xdr:nvSpPr>
        <xdr:cNvPr id="142" name="円/楕円 141"/>
        <xdr:cNvSpPr/>
      </xdr:nvSpPr>
      <xdr:spPr>
        <a:xfrm>
          <a:off x="2857500" y="920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52</xdr:row>
      <xdr:rowOff>63727</xdr:rowOff>
    </xdr:from>
    <xdr:ext cx="534377" cy="259045"/>
    <xdr:sp macro="" textlink="">
      <xdr:nvSpPr>
        <xdr:cNvPr id="143" name="テキスト ボックス 142"/>
        <xdr:cNvSpPr txBox="1"/>
      </xdr:nvSpPr>
      <xdr:spPr>
        <a:xfrm>
          <a:off x="2641111" y="8979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59,388</a:t>
          </a:r>
          <a:endParaRPr kumimoji="1" lang="ja-JP" altLang="en-US" sz="1000" b="1">
            <a:solidFill>
              <a:srgbClr val="FF0000"/>
            </a:solidFill>
            <a:latin typeface="ＭＳ Ｐゴシック"/>
          </a:endParaRPr>
        </a:p>
      </xdr:txBody>
    </xdr:sp>
    <xdr:clientData/>
  </xdr:oneCellAnchor>
  <xdr:twoCellAnchor>
    <xdr:from>
      <xdr:col>2</xdr:col>
      <xdr:colOff>587375</xdr:colOff>
      <xdr:row>54</xdr:row>
      <xdr:rowOff>60260</xdr:rowOff>
    </xdr:from>
    <xdr:to>
      <xdr:col>3</xdr:col>
      <xdr:colOff>3175</xdr:colOff>
      <xdr:row>54</xdr:row>
      <xdr:rowOff>161860</xdr:rowOff>
    </xdr:to>
    <xdr:sp macro="" textlink="">
      <xdr:nvSpPr>
        <xdr:cNvPr id="144" name="円/楕円 143"/>
        <xdr:cNvSpPr/>
      </xdr:nvSpPr>
      <xdr:spPr>
        <a:xfrm>
          <a:off x="1968500" y="931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152987</xdr:rowOff>
    </xdr:from>
    <xdr:ext cx="534377" cy="259045"/>
    <xdr:sp macro="" textlink="">
      <xdr:nvSpPr>
        <xdr:cNvPr id="145" name="テキスト ボックス 144"/>
        <xdr:cNvSpPr txBox="1"/>
      </xdr:nvSpPr>
      <xdr:spPr>
        <a:xfrm>
          <a:off x="1752111" y="9411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55,877</a:t>
          </a:r>
          <a:endParaRPr kumimoji="1" lang="ja-JP" altLang="en-US" sz="1000" b="1">
            <a:solidFill>
              <a:srgbClr val="FF0000"/>
            </a:solidFill>
            <a:latin typeface="ＭＳ Ｐゴシック"/>
          </a:endParaRPr>
        </a:p>
      </xdr:txBody>
    </xdr:sp>
    <xdr:clientData/>
  </xdr:oneCellAnchor>
  <xdr:twoCellAnchor>
    <xdr:from>
      <xdr:col>1</xdr:col>
      <xdr:colOff>384175</xdr:colOff>
      <xdr:row>54</xdr:row>
      <xdr:rowOff>120414</xdr:rowOff>
    </xdr:from>
    <xdr:to>
      <xdr:col>1</xdr:col>
      <xdr:colOff>485775</xdr:colOff>
      <xdr:row>55</xdr:row>
      <xdr:rowOff>50564</xdr:rowOff>
    </xdr:to>
    <xdr:sp macro="" textlink="">
      <xdr:nvSpPr>
        <xdr:cNvPr id="146" name="円/楕円 145"/>
        <xdr:cNvSpPr/>
      </xdr:nvSpPr>
      <xdr:spPr>
        <a:xfrm>
          <a:off x="1079500" y="937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41691</xdr:rowOff>
    </xdr:from>
    <xdr:ext cx="534377" cy="259045"/>
    <xdr:sp macro="" textlink="">
      <xdr:nvSpPr>
        <xdr:cNvPr id="147" name="テキスト ボックス 146"/>
        <xdr:cNvSpPr txBox="1"/>
      </xdr:nvSpPr>
      <xdr:spPr>
        <a:xfrm>
          <a:off x="863111" y="9471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54,035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5,705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25400</xdr:rowOff>
    </xdr:from>
    <xdr:to>
      <xdr:col>7</xdr:col>
      <xdr:colOff>638175</xdr:colOff>
      <xdr:row>78</xdr:row>
      <xdr:rowOff>25400</xdr:rowOff>
    </xdr:to>
    <xdr:cxnSp macro="">
      <xdr:nvCxnSpPr>
        <xdr:cNvPr id="158" name="直線コネクタ 157"/>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54627</xdr:rowOff>
    </xdr:from>
    <xdr:ext cx="248786" cy="259045"/>
    <xdr:sp macro="" textlink="">
      <xdr:nvSpPr>
        <xdr:cNvPr id="159" name="テキスト ボックス 158"/>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1" name="テキスト ボックス 160"/>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71</xdr:row>
      <xdr:rowOff>82550</xdr:rowOff>
    </xdr:from>
    <xdr:to>
      <xdr:col>7</xdr:col>
      <xdr:colOff>638175</xdr:colOff>
      <xdr:row>71</xdr:row>
      <xdr:rowOff>82550</xdr:rowOff>
    </xdr:to>
    <xdr:cxnSp macro="">
      <xdr:nvCxnSpPr>
        <xdr:cNvPr id="162" name="直線コネクタ 161"/>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70</xdr:row>
      <xdr:rowOff>111777</xdr:rowOff>
    </xdr:from>
    <xdr:ext cx="531299" cy="259045"/>
    <xdr:sp macro="" textlink="">
      <xdr:nvSpPr>
        <xdr:cNvPr id="163" name="テキスト ボックス 162"/>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5" name="テキスト ボックス 16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7398</xdr:rowOff>
    </xdr:from>
    <xdr:to>
      <xdr:col>6</xdr:col>
      <xdr:colOff>510540</xdr:colOff>
      <xdr:row>78</xdr:row>
      <xdr:rowOff>3969</xdr:rowOff>
    </xdr:to>
    <xdr:cxnSp macro="">
      <xdr:nvCxnSpPr>
        <xdr:cNvPr id="167" name="直線コネクタ 166"/>
        <xdr:cNvCxnSpPr/>
      </xdr:nvCxnSpPr>
      <xdr:spPr>
        <a:xfrm flipV="1">
          <a:off x="4633595" y="12180348"/>
          <a:ext cx="1270" cy="1196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7796</xdr:rowOff>
    </xdr:from>
    <xdr:ext cx="378565" cy="259045"/>
    <xdr:sp macro="" textlink="">
      <xdr:nvSpPr>
        <xdr:cNvPr id="168" name="維持補修費最小値テキスト"/>
        <xdr:cNvSpPr txBox="1"/>
      </xdr:nvSpPr>
      <xdr:spPr>
        <a:xfrm>
          <a:off x="4686300" y="133808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375</a:t>
          </a:r>
          <a:endParaRPr kumimoji="1" lang="ja-JP" altLang="en-US" sz="1000" b="1">
            <a:latin typeface="ＭＳ Ｐゴシック"/>
          </a:endParaRPr>
        </a:p>
      </xdr:txBody>
    </xdr:sp>
    <xdr:clientData/>
  </xdr:oneCellAnchor>
  <xdr:twoCellAnchor>
    <xdr:from>
      <xdr:col>6</xdr:col>
      <xdr:colOff>422275</xdr:colOff>
      <xdr:row>78</xdr:row>
      <xdr:rowOff>3969</xdr:rowOff>
    </xdr:from>
    <xdr:to>
      <xdr:col>6</xdr:col>
      <xdr:colOff>600075</xdr:colOff>
      <xdr:row>78</xdr:row>
      <xdr:rowOff>3969</xdr:rowOff>
    </xdr:to>
    <xdr:cxnSp macro="">
      <xdr:nvCxnSpPr>
        <xdr:cNvPr id="169" name="直線コネクタ 168"/>
        <xdr:cNvCxnSpPr/>
      </xdr:nvCxnSpPr>
      <xdr:spPr>
        <a:xfrm>
          <a:off x="4546600" y="13377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125525</xdr:rowOff>
    </xdr:from>
    <xdr:ext cx="534377" cy="259045"/>
    <xdr:sp macro="" textlink="">
      <xdr:nvSpPr>
        <xdr:cNvPr id="170" name="維持補修費最大値テキスト"/>
        <xdr:cNvSpPr txBox="1"/>
      </xdr:nvSpPr>
      <xdr:spPr>
        <a:xfrm>
          <a:off x="4686300" y="11955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21,315</a:t>
          </a:r>
          <a:endParaRPr kumimoji="1" lang="ja-JP" altLang="en-US" sz="1000" b="1">
            <a:latin typeface="ＭＳ Ｐゴシック"/>
          </a:endParaRPr>
        </a:p>
      </xdr:txBody>
    </xdr:sp>
    <xdr:clientData/>
  </xdr:oneCellAnchor>
  <xdr:twoCellAnchor>
    <xdr:from>
      <xdr:col>6</xdr:col>
      <xdr:colOff>422275</xdr:colOff>
      <xdr:row>71</xdr:row>
      <xdr:rowOff>7398</xdr:rowOff>
    </xdr:from>
    <xdr:to>
      <xdr:col>6</xdr:col>
      <xdr:colOff>600075</xdr:colOff>
      <xdr:row>71</xdr:row>
      <xdr:rowOff>7398</xdr:rowOff>
    </xdr:to>
    <xdr:cxnSp macro="">
      <xdr:nvCxnSpPr>
        <xdr:cNvPr id="171" name="直線コネクタ 170"/>
        <xdr:cNvCxnSpPr/>
      </xdr:nvCxnSpPr>
      <xdr:spPr>
        <a:xfrm>
          <a:off x="4546600" y="12180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24085</xdr:rowOff>
    </xdr:from>
    <xdr:to>
      <xdr:col>6</xdr:col>
      <xdr:colOff>511175</xdr:colOff>
      <xdr:row>76</xdr:row>
      <xdr:rowOff>83065</xdr:rowOff>
    </xdr:to>
    <xdr:cxnSp macro="">
      <xdr:nvCxnSpPr>
        <xdr:cNvPr id="172" name="直線コネクタ 171"/>
        <xdr:cNvCxnSpPr/>
      </xdr:nvCxnSpPr>
      <xdr:spPr>
        <a:xfrm flipV="1">
          <a:off x="3797300" y="13054285"/>
          <a:ext cx="838200" cy="58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93445</xdr:rowOff>
    </xdr:from>
    <xdr:ext cx="469744" cy="259045"/>
    <xdr:sp macro="" textlink="">
      <xdr:nvSpPr>
        <xdr:cNvPr id="173" name="維持補修費平均値テキスト"/>
        <xdr:cNvSpPr txBox="1"/>
      </xdr:nvSpPr>
      <xdr:spPr>
        <a:xfrm>
          <a:off x="4686300" y="131236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3,543</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115018</xdr:rowOff>
    </xdr:from>
    <xdr:to>
      <xdr:col>6</xdr:col>
      <xdr:colOff>561975</xdr:colOff>
      <xdr:row>77</xdr:row>
      <xdr:rowOff>45168</xdr:rowOff>
    </xdr:to>
    <xdr:sp macro="" textlink="">
      <xdr:nvSpPr>
        <xdr:cNvPr id="174" name="フローチャート : 判断 173"/>
        <xdr:cNvSpPr/>
      </xdr:nvSpPr>
      <xdr:spPr>
        <a:xfrm>
          <a:off x="4584700" y="13145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83065</xdr:rowOff>
    </xdr:from>
    <xdr:to>
      <xdr:col>5</xdr:col>
      <xdr:colOff>358775</xdr:colOff>
      <xdr:row>76</xdr:row>
      <xdr:rowOff>118097</xdr:rowOff>
    </xdr:to>
    <xdr:cxnSp macro="">
      <xdr:nvCxnSpPr>
        <xdr:cNvPr id="175" name="直線コネクタ 174"/>
        <xdr:cNvCxnSpPr/>
      </xdr:nvCxnSpPr>
      <xdr:spPr>
        <a:xfrm flipV="1">
          <a:off x="2908300" y="13113265"/>
          <a:ext cx="889000" cy="35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124847</xdr:rowOff>
    </xdr:from>
    <xdr:to>
      <xdr:col>5</xdr:col>
      <xdr:colOff>409575</xdr:colOff>
      <xdr:row>77</xdr:row>
      <xdr:rowOff>54997</xdr:rowOff>
    </xdr:to>
    <xdr:sp macro="" textlink="">
      <xdr:nvSpPr>
        <xdr:cNvPr id="176" name="フローチャート : 判断 175"/>
        <xdr:cNvSpPr/>
      </xdr:nvSpPr>
      <xdr:spPr>
        <a:xfrm>
          <a:off x="3746500" y="13155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46124</xdr:rowOff>
    </xdr:from>
    <xdr:ext cx="469744" cy="259045"/>
    <xdr:sp macro="" textlink="">
      <xdr:nvSpPr>
        <xdr:cNvPr id="177" name="テキスト ボックス 176"/>
        <xdr:cNvSpPr txBox="1"/>
      </xdr:nvSpPr>
      <xdr:spPr>
        <a:xfrm>
          <a:off x="3562427" y="13247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3,371</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106668</xdr:rowOff>
    </xdr:from>
    <xdr:to>
      <xdr:col>4</xdr:col>
      <xdr:colOff>155575</xdr:colOff>
      <xdr:row>76</xdr:row>
      <xdr:rowOff>118097</xdr:rowOff>
    </xdr:to>
    <xdr:cxnSp macro="">
      <xdr:nvCxnSpPr>
        <xdr:cNvPr id="178" name="直線コネクタ 177"/>
        <xdr:cNvCxnSpPr/>
      </xdr:nvCxnSpPr>
      <xdr:spPr>
        <a:xfrm>
          <a:off x="2019300" y="13136868"/>
          <a:ext cx="8890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57010</xdr:rowOff>
    </xdr:from>
    <xdr:to>
      <xdr:col>4</xdr:col>
      <xdr:colOff>206375</xdr:colOff>
      <xdr:row>76</xdr:row>
      <xdr:rowOff>158610</xdr:rowOff>
    </xdr:to>
    <xdr:sp macro="" textlink="">
      <xdr:nvSpPr>
        <xdr:cNvPr id="179" name="フローチャート : 判断 178"/>
        <xdr:cNvSpPr/>
      </xdr:nvSpPr>
      <xdr:spPr>
        <a:xfrm>
          <a:off x="2857500" y="1308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3687</xdr:rowOff>
    </xdr:from>
    <xdr:ext cx="469744" cy="259045"/>
    <xdr:sp macro="" textlink="">
      <xdr:nvSpPr>
        <xdr:cNvPr id="180" name="テキスト ボックス 179"/>
        <xdr:cNvSpPr txBox="1"/>
      </xdr:nvSpPr>
      <xdr:spPr>
        <a:xfrm>
          <a:off x="2673427" y="12862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4,558</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106668</xdr:rowOff>
    </xdr:from>
    <xdr:to>
      <xdr:col>2</xdr:col>
      <xdr:colOff>638175</xdr:colOff>
      <xdr:row>76</xdr:row>
      <xdr:rowOff>117469</xdr:rowOff>
    </xdr:to>
    <xdr:cxnSp macro="">
      <xdr:nvCxnSpPr>
        <xdr:cNvPr id="181" name="直線コネクタ 180"/>
        <xdr:cNvCxnSpPr/>
      </xdr:nvCxnSpPr>
      <xdr:spPr>
        <a:xfrm flipV="1">
          <a:off x="1130300" y="13136868"/>
          <a:ext cx="889000" cy="10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67926</xdr:rowOff>
    </xdr:from>
    <xdr:to>
      <xdr:col>3</xdr:col>
      <xdr:colOff>3175</xdr:colOff>
      <xdr:row>76</xdr:row>
      <xdr:rowOff>169526</xdr:rowOff>
    </xdr:to>
    <xdr:sp macro="" textlink="">
      <xdr:nvSpPr>
        <xdr:cNvPr id="182" name="フローチャート : 判断 181"/>
        <xdr:cNvSpPr/>
      </xdr:nvSpPr>
      <xdr:spPr>
        <a:xfrm>
          <a:off x="1968500" y="1309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160653</xdr:rowOff>
    </xdr:from>
    <xdr:ext cx="469744" cy="259045"/>
    <xdr:sp macro="" textlink="">
      <xdr:nvSpPr>
        <xdr:cNvPr id="183" name="テキスト ボックス 182"/>
        <xdr:cNvSpPr txBox="1"/>
      </xdr:nvSpPr>
      <xdr:spPr>
        <a:xfrm>
          <a:off x="1784427" y="13190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62782</xdr:rowOff>
    </xdr:from>
    <xdr:to>
      <xdr:col>1</xdr:col>
      <xdr:colOff>485775</xdr:colOff>
      <xdr:row>76</xdr:row>
      <xdr:rowOff>164382</xdr:rowOff>
    </xdr:to>
    <xdr:sp macro="" textlink="">
      <xdr:nvSpPr>
        <xdr:cNvPr id="184" name="フローチャート : 判断 183"/>
        <xdr:cNvSpPr/>
      </xdr:nvSpPr>
      <xdr:spPr>
        <a:xfrm>
          <a:off x="1079500" y="13092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9459</xdr:rowOff>
    </xdr:from>
    <xdr:ext cx="469744" cy="259045"/>
    <xdr:sp macro="" textlink="">
      <xdr:nvSpPr>
        <xdr:cNvPr id="185" name="テキスト ボックス 184"/>
        <xdr:cNvSpPr txBox="1"/>
      </xdr:nvSpPr>
      <xdr:spPr>
        <a:xfrm>
          <a:off x="895427" y="12868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75</xdr:row>
      <xdr:rowOff>144735</xdr:rowOff>
    </xdr:from>
    <xdr:to>
      <xdr:col>6</xdr:col>
      <xdr:colOff>561975</xdr:colOff>
      <xdr:row>76</xdr:row>
      <xdr:rowOff>74885</xdr:rowOff>
    </xdr:to>
    <xdr:sp macro="" textlink="">
      <xdr:nvSpPr>
        <xdr:cNvPr id="191" name="円/楕円 190"/>
        <xdr:cNvSpPr/>
      </xdr:nvSpPr>
      <xdr:spPr>
        <a:xfrm>
          <a:off x="4584700" y="1300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167612</xdr:rowOff>
    </xdr:from>
    <xdr:ext cx="469744" cy="259045"/>
    <xdr:sp macro="" textlink="">
      <xdr:nvSpPr>
        <xdr:cNvPr id="192" name="維持補修費該当値テキスト"/>
        <xdr:cNvSpPr txBox="1"/>
      </xdr:nvSpPr>
      <xdr:spPr>
        <a:xfrm>
          <a:off x="4686300" y="12854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6,023</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32265</xdr:rowOff>
    </xdr:from>
    <xdr:to>
      <xdr:col>5</xdr:col>
      <xdr:colOff>409575</xdr:colOff>
      <xdr:row>76</xdr:row>
      <xdr:rowOff>133865</xdr:rowOff>
    </xdr:to>
    <xdr:sp macro="" textlink="">
      <xdr:nvSpPr>
        <xdr:cNvPr id="193" name="円/楕円 192"/>
        <xdr:cNvSpPr/>
      </xdr:nvSpPr>
      <xdr:spPr>
        <a:xfrm>
          <a:off x="3746500" y="13062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74</xdr:row>
      <xdr:rowOff>150392</xdr:rowOff>
    </xdr:from>
    <xdr:ext cx="469744" cy="259045"/>
    <xdr:sp macro="" textlink="">
      <xdr:nvSpPr>
        <xdr:cNvPr id="194" name="テキスト ボックス 193"/>
        <xdr:cNvSpPr txBox="1"/>
      </xdr:nvSpPr>
      <xdr:spPr>
        <a:xfrm>
          <a:off x="3562427" y="12837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4,991</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67297</xdr:rowOff>
    </xdr:from>
    <xdr:to>
      <xdr:col>4</xdr:col>
      <xdr:colOff>206375</xdr:colOff>
      <xdr:row>76</xdr:row>
      <xdr:rowOff>168897</xdr:rowOff>
    </xdr:to>
    <xdr:sp macro="" textlink="">
      <xdr:nvSpPr>
        <xdr:cNvPr id="195" name="円/楕円 194"/>
        <xdr:cNvSpPr/>
      </xdr:nvSpPr>
      <xdr:spPr>
        <a:xfrm>
          <a:off x="2857500" y="13097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160024</xdr:rowOff>
    </xdr:from>
    <xdr:ext cx="469744" cy="259045"/>
    <xdr:sp macro="" textlink="">
      <xdr:nvSpPr>
        <xdr:cNvPr id="196" name="テキスト ボックス 195"/>
        <xdr:cNvSpPr txBox="1"/>
      </xdr:nvSpPr>
      <xdr:spPr>
        <a:xfrm>
          <a:off x="2673427" y="13190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4,378</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55868</xdr:rowOff>
    </xdr:from>
    <xdr:to>
      <xdr:col>3</xdr:col>
      <xdr:colOff>3175</xdr:colOff>
      <xdr:row>76</xdr:row>
      <xdr:rowOff>157468</xdr:rowOff>
    </xdr:to>
    <xdr:sp macro="" textlink="">
      <xdr:nvSpPr>
        <xdr:cNvPr id="197" name="円/楕円 196"/>
        <xdr:cNvSpPr/>
      </xdr:nvSpPr>
      <xdr:spPr>
        <a:xfrm>
          <a:off x="1968500" y="13086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2544</xdr:rowOff>
    </xdr:from>
    <xdr:ext cx="469744" cy="259045"/>
    <xdr:sp macro="" textlink="">
      <xdr:nvSpPr>
        <xdr:cNvPr id="198" name="テキスト ボックス 197"/>
        <xdr:cNvSpPr txBox="1"/>
      </xdr:nvSpPr>
      <xdr:spPr>
        <a:xfrm>
          <a:off x="1784427" y="12861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4,578</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66669</xdr:rowOff>
    </xdr:from>
    <xdr:to>
      <xdr:col>1</xdr:col>
      <xdr:colOff>485775</xdr:colOff>
      <xdr:row>76</xdr:row>
      <xdr:rowOff>168269</xdr:rowOff>
    </xdr:to>
    <xdr:sp macro="" textlink="">
      <xdr:nvSpPr>
        <xdr:cNvPr id="199" name="円/楕円 198"/>
        <xdr:cNvSpPr/>
      </xdr:nvSpPr>
      <xdr:spPr>
        <a:xfrm>
          <a:off x="1079500" y="1309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159396</xdr:rowOff>
    </xdr:from>
    <xdr:ext cx="469744" cy="259045"/>
    <xdr:sp macro="" textlink="">
      <xdr:nvSpPr>
        <xdr:cNvPr id="200" name="テキスト ボックス 199"/>
        <xdr:cNvSpPr txBox="1"/>
      </xdr:nvSpPr>
      <xdr:spPr>
        <a:xfrm>
          <a:off x="895427" y="13189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81/85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87,807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1" name="テキスト ボックス 21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2" name="直線コネクタ 211"/>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3" name="テキスト ボックス 212"/>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4" name="直線コネクタ 213"/>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5" name="テキスト ボックス 214"/>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6" name="直線コネクタ 215"/>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7" name="テキスト ボックス 216"/>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8" name="直線コネクタ 217"/>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9" name="テキスト ボックス 218"/>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0" name="直線コネクタ 219"/>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2" name="直線コネクタ 221"/>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86616</xdr:rowOff>
    </xdr:from>
    <xdr:to>
      <xdr:col>6</xdr:col>
      <xdr:colOff>510540</xdr:colOff>
      <xdr:row>98</xdr:row>
      <xdr:rowOff>79235</xdr:rowOff>
    </xdr:to>
    <xdr:cxnSp macro="">
      <xdr:nvCxnSpPr>
        <xdr:cNvPr id="227" name="直線コネクタ 226"/>
        <xdr:cNvCxnSpPr/>
      </xdr:nvCxnSpPr>
      <xdr:spPr>
        <a:xfrm flipV="1">
          <a:off x="4633595" y="15345666"/>
          <a:ext cx="1270" cy="1535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83062</xdr:rowOff>
    </xdr:from>
    <xdr:ext cx="534377" cy="259045"/>
    <xdr:sp macro="" textlink="">
      <xdr:nvSpPr>
        <xdr:cNvPr id="228" name="扶助費最小値テキスト"/>
        <xdr:cNvSpPr txBox="1"/>
      </xdr:nvSpPr>
      <xdr:spPr>
        <a:xfrm>
          <a:off x="4686300" y="16885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51,703</a:t>
          </a:r>
          <a:endParaRPr kumimoji="1" lang="ja-JP" altLang="en-US" sz="1000" b="1">
            <a:latin typeface="ＭＳ Ｐゴシック"/>
          </a:endParaRPr>
        </a:p>
      </xdr:txBody>
    </xdr:sp>
    <xdr:clientData/>
  </xdr:oneCellAnchor>
  <xdr:twoCellAnchor>
    <xdr:from>
      <xdr:col>6</xdr:col>
      <xdr:colOff>422275</xdr:colOff>
      <xdr:row>98</xdr:row>
      <xdr:rowOff>79235</xdr:rowOff>
    </xdr:from>
    <xdr:to>
      <xdr:col>6</xdr:col>
      <xdr:colOff>600075</xdr:colOff>
      <xdr:row>98</xdr:row>
      <xdr:rowOff>79235</xdr:rowOff>
    </xdr:to>
    <xdr:cxnSp macro="">
      <xdr:nvCxnSpPr>
        <xdr:cNvPr id="229" name="直線コネクタ 228"/>
        <xdr:cNvCxnSpPr/>
      </xdr:nvCxnSpPr>
      <xdr:spPr>
        <a:xfrm>
          <a:off x="4546600" y="16881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33293</xdr:rowOff>
    </xdr:from>
    <xdr:ext cx="599010" cy="259045"/>
    <xdr:sp macro="" textlink="">
      <xdr:nvSpPr>
        <xdr:cNvPr id="230" name="扶助費最大値テキスト"/>
        <xdr:cNvSpPr txBox="1"/>
      </xdr:nvSpPr>
      <xdr:spPr>
        <a:xfrm>
          <a:off x="4686300" y="15120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145,751</a:t>
          </a:r>
          <a:endParaRPr kumimoji="1" lang="ja-JP" altLang="en-US" sz="1000" b="1">
            <a:latin typeface="ＭＳ Ｐゴシック"/>
          </a:endParaRPr>
        </a:p>
      </xdr:txBody>
    </xdr:sp>
    <xdr:clientData/>
  </xdr:oneCellAnchor>
  <xdr:twoCellAnchor>
    <xdr:from>
      <xdr:col>6</xdr:col>
      <xdr:colOff>422275</xdr:colOff>
      <xdr:row>89</xdr:row>
      <xdr:rowOff>86616</xdr:rowOff>
    </xdr:from>
    <xdr:to>
      <xdr:col>6</xdr:col>
      <xdr:colOff>600075</xdr:colOff>
      <xdr:row>89</xdr:row>
      <xdr:rowOff>86616</xdr:rowOff>
    </xdr:to>
    <xdr:cxnSp macro="">
      <xdr:nvCxnSpPr>
        <xdr:cNvPr id="231" name="直線コネクタ 230"/>
        <xdr:cNvCxnSpPr/>
      </xdr:nvCxnSpPr>
      <xdr:spPr>
        <a:xfrm>
          <a:off x="4546600" y="15345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80558</xdr:rowOff>
    </xdr:from>
    <xdr:to>
      <xdr:col>6</xdr:col>
      <xdr:colOff>511175</xdr:colOff>
      <xdr:row>97</xdr:row>
      <xdr:rowOff>133741</xdr:rowOff>
    </xdr:to>
    <xdr:cxnSp macro="">
      <xdr:nvCxnSpPr>
        <xdr:cNvPr id="232" name="直線コネクタ 231"/>
        <xdr:cNvCxnSpPr/>
      </xdr:nvCxnSpPr>
      <xdr:spPr>
        <a:xfrm flipV="1">
          <a:off x="3797300" y="16711208"/>
          <a:ext cx="838200" cy="53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131796</xdr:rowOff>
    </xdr:from>
    <xdr:ext cx="534377" cy="259045"/>
    <xdr:sp macro="" textlink="">
      <xdr:nvSpPr>
        <xdr:cNvPr id="233" name="扶助費平均値テキスト"/>
        <xdr:cNvSpPr txBox="1"/>
      </xdr:nvSpPr>
      <xdr:spPr>
        <a:xfrm>
          <a:off x="4686300" y="160766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88,774</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108919</xdr:rowOff>
    </xdr:from>
    <xdr:to>
      <xdr:col>6</xdr:col>
      <xdr:colOff>561975</xdr:colOff>
      <xdr:row>95</xdr:row>
      <xdr:rowOff>39069</xdr:rowOff>
    </xdr:to>
    <xdr:sp macro="" textlink="">
      <xdr:nvSpPr>
        <xdr:cNvPr id="234" name="フローチャート : 判断 233"/>
        <xdr:cNvSpPr/>
      </xdr:nvSpPr>
      <xdr:spPr>
        <a:xfrm>
          <a:off x="4584700" y="16225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133741</xdr:rowOff>
    </xdr:from>
    <xdr:to>
      <xdr:col>5</xdr:col>
      <xdr:colOff>358775</xdr:colOff>
      <xdr:row>97</xdr:row>
      <xdr:rowOff>153595</xdr:rowOff>
    </xdr:to>
    <xdr:cxnSp macro="">
      <xdr:nvCxnSpPr>
        <xdr:cNvPr id="235" name="直線コネクタ 234"/>
        <xdr:cNvCxnSpPr/>
      </xdr:nvCxnSpPr>
      <xdr:spPr>
        <a:xfrm flipV="1">
          <a:off x="2908300" y="16764391"/>
          <a:ext cx="889000" cy="19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159472</xdr:rowOff>
    </xdr:from>
    <xdr:to>
      <xdr:col>5</xdr:col>
      <xdr:colOff>409575</xdr:colOff>
      <xdr:row>95</xdr:row>
      <xdr:rowOff>89622</xdr:rowOff>
    </xdr:to>
    <xdr:sp macro="" textlink="">
      <xdr:nvSpPr>
        <xdr:cNvPr id="236" name="フローチャート : 判断 235"/>
        <xdr:cNvSpPr/>
      </xdr:nvSpPr>
      <xdr:spPr>
        <a:xfrm>
          <a:off x="3746500" y="1627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106149</xdr:rowOff>
    </xdr:from>
    <xdr:ext cx="534377" cy="259045"/>
    <xdr:sp macro="" textlink="">
      <xdr:nvSpPr>
        <xdr:cNvPr id="237" name="テキスト ボックス 236"/>
        <xdr:cNvSpPr txBox="1"/>
      </xdr:nvSpPr>
      <xdr:spPr>
        <a:xfrm>
          <a:off x="3530111" y="16050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85,678</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153595</xdr:rowOff>
    </xdr:from>
    <xdr:to>
      <xdr:col>4</xdr:col>
      <xdr:colOff>155575</xdr:colOff>
      <xdr:row>98</xdr:row>
      <xdr:rowOff>105198</xdr:rowOff>
    </xdr:to>
    <xdr:cxnSp macro="">
      <xdr:nvCxnSpPr>
        <xdr:cNvPr id="238" name="直線コネクタ 237"/>
        <xdr:cNvCxnSpPr/>
      </xdr:nvCxnSpPr>
      <xdr:spPr>
        <a:xfrm flipV="1">
          <a:off x="2019300" y="16784245"/>
          <a:ext cx="889000" cy="123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54316</xdr:rowOff>
    </xdr:from>
    <xdr:to>
      <xdr:col>4</xdr:col>
      <xdr:colOff>206375</xdr:colOff>
      <xdr:row>95</xdr:row>
      <xdr:rowOff>155916</xdr:rowOff>
    </xdr:to>
    <xdr:sp macro="" textlink="">
      <xdr:nvSpPr>
        <xdr:cNvPr id="239" name="フローチャート : 判断 238"/>
        <xdr:cNvSpPr/>
      </xdr:nvSpPr>
      <xdr:spPr>
        <a:xfrm>
          <a:off x="2857500" y="1634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993</xdr:rowOff>
    </xdr:from>
    <xdr:ext cx="534377" cy="259045"/>
    <xdr:sp macro="" textlink="">
      <xdr:nvSpPr>
        <xdr:cNvPr id="240" name="テキスト ボックス 239"/>
        <xdr:cNvSpPr txBox="1"/>
      </xdr:nvSpPr>
      <xdr:spPr>
        <a:xfrm>
          <a:off x="2641111" y="16117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81,618</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105198</xdr:rowOff>
    </xdr:from>
    <xdr:to>
      <xdr:col>2</xdr:col>
      <xdr:colOff>638175</xdr:colOff>
      <xdr:row>98</xdr:row>
      <xdr:rowOff>128515</xdr:rowOff>
    </xdr:to>
    <xdr:cxnSp macro="">
      <xdr:nvCxnSpPr>
        <xdr:cNvPr id="241" name="直線コネクタ 240"/>
        <xdr:cNvCxnSpPr/>
      </xdr:nvCxnSpPr>
      <xdr:spPr>
        <a:xfrm flipV="1">
          <a:off x="1130300" y="16907298"/>
          <a:ext cx="889000" cy="23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154346</xdr:rowOff>
    </xdr:from>
    <xdr:to>
      <xdr:col>3</xdr:col>
      <xdr:colOff>3175</xdr:colOff>
      <xdr:row>96</xdr:row>
      <xdr:rowOff>84496</xdr:rowOff>
    </xdr:to>
    <xdr:sp macro="" textlink="">
      <xdr:nvSpPr>
        <xdr:cNvPr id="242" name="フローチャート : 判断 241"/>
        <xdr:cNvSpPr/>
      </xdr:nvSpPr>
      <xdr:spPr>
        <a:xfrm>
          <a:off x="1968500" y="1644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101023</xdr:rowOff>
    </xdr:from>
    <xdr:ext cx="534377" cy="259045"/>
    <xdr:sp macro="" textlink="">
      <xdr:nvSpPr>
        <xdr:cNvPr id="243" name="テキスト ボックス 242"/>
        <xdr:cNvSpPr txBox="1"/>
      </xdr:nvSpPr>
      <xdr:spPr>
        <a:xfrm>
          <a:off x="1752111" y="16217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75,492</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7257</xdr:rowOff>
    </xdr:from>
    <xdr:to>
      <xdr:col>1</xdr:col>
      <xdr:colOff>485775</xdr:colOff>
      <xdr:row>96</xdr:row>
      <xdr:rowOff>108857</xdr:rowOff>
    </xdr:to>
    <xdr:sp macro="" textlink="">
      <xdr:nvSpPr>
        <xdr:cNvPr id="244" name="フローチャート : 判断 243"/>
        <xdr:cNvSpPr/>
      </xdr:nvSpPr>
      <xdr:spPr>
        <a:xfrm>
          <a:off x="1079500" y="16466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125384</xdr:rowOff>
    </xdr:from>
    <xdr:ext cx="534377" cy="259045"/>
    <xdr:sp macro="" textlink="">
      <xdr:nvSpPr>
        <xdr:cNvPr id="245" name="テキスト ボックス 244"/>
        <xdr:cNvSpPr txBox="1"/>
      </xdr:nvSpPr>
      <xdr:spPr>
        <a:xfrm>
          <a:off x="863111" y="16241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29758</xdr:rowOff>
    </xdr:from>
    <xdr:to>
      <xdr:col>6</xdr:col>
      <xdr:colOff>561975</xdr:colOff>
      <xdr:row>97</xdr:row>
      <xdr:rowOff>131358</xdr:rowOff>
    </xdr:to>
    <xdr:sp macro="" textlink="">
      <xdr:nvSpPr>
        <xdr:cNvPr id="251" name="円/楕円 250"/>
        <xdr:cNvSpPr/>
      </xdr:nvSpPr>
      <xdr:spPr>
        <a:xfrm>
          <a:off x="4584700" y="1666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8185</xdr:rowOff>
    </xdr:from>
    <xdr:ext cx="534377" cy="259045"/>
    <xdr:sp macro="" textlink="">
      <xdr:nvSpPr>
        <xdr:cNvPr id="252" name="扶助費該当値テキスト"/>
        <xdr:cNvSpPr txBox="1"/>
      </xdr:nvSpPr>
      <xdr:spPr>
        <a:xfrm>
          <a:off x="4686300" y="16638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62,122</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82941</xdr:rowOff>
    </xdr:from>
    <xdr:to>
      <xdr:col>5</xdr:col>
      <xdr:colOff>409575</xdr:colOff>
      <xdr:row>98</xdr:row>
      <xdr:rowOff>13091</xdr:rowOff>
    </xdr:to>
    <xdr:sp macro="" textlink="">
      <xdr:nvSpPr>
        <xdr:cNvPr id="253" name="円/楕円 252"/>
        <xdr:cNvSpPr/>
      </xdr:nvSpPr>
      <xdr:spPr>
        <a:xfrm>
          <a:off x="3746500" y="16713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4218</xdr:rowOff>
    </xdr:from>
    <xdr:ext cx="534377" cy="259045"/>
    <xdr:sp macro="" textlink="">
      <xdr:nvSpPr>
        <xdr:cNvPr id="254" name="テキスト ボックス 253"/>
        <xdr:cNvSpPr txBox="1"/>
      </xdr:nvSpPr>
      <xdr:spPr>
        <a:xfrm>
          <a:off x="3530111" y="16806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58,865</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102795</xdr:rowOff>
    </xdr:from>
    <xdr:to>
      <xdr:col>4</xdr:col>
      <xdr:colOff>206375</xdr:colOff>
      <xdr:row>98</xdr:row>
      <xdr:rowOff>32945</xdr:rowOff>
    </xdr:to>
    <xdr:sp macro="" textlink="">
      <xdr:nvSpPr>
        <xdr:cNvPr id="255" name="円/楕円 254"/>
        <xdr:cNvSpPr/>
      </xdr:nvSpPr>
      <xdr:spPr>
        <a:xfrm>
          <a:off x="2857500" y="16733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24072</xdr:rowOff>
    </xdr:from>
    <xdr:ext cx="534377" cy="259045"/>
    <xdr:sp macro="" textlink="">
      <xdr:nvSpPr>
        <xdr:cNvPr id="256" name="テキスト ボックス 255"/>
        <xdr:cNvSpPr txBox="1"/>
      </xdr:nvSpPr>
      <xdr:spPr>
        <a:xfrm>
          <a:off x="2641111" y="16826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57,649</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54398</xdr:rowOff>
    </xdr:from>
    <xdr:to>
      <xdr:col>3</xdr:col>
      <xdr:colOff>3175</xdr:colOff>
      <xdr:row>98</xdr:row>
      <xdr:rowOff>155998</xdr:rowOff>
    </xdr:to>
    <xdr:sp macro="" textlink="">
      <xdr:nvSpPr>
        <xdr:cNvPr id="257" name="円/楕円 256"/>
        <xdr:cNvSpPr/>
      </xdr:nvSpPr>
      <xdr:spPr>
        <a:xfrm>
          <a:off x="1968500" y="16856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147125</xdr:rowOff>
    </xdr:from>
    <xdr:ext cx="534377" cy="259045"/>
    <xdr:sp macro="" textlink="">
      <xdr:nvSpPr>
        <xdr:cNvPr id="258" name="テキスト ボックス 257"/>
        <xdr:cNvSpPr txBox="1"/>
      </xdr:nvSpPr>
      <xdr:spPr>
        <a:xfrm>
          <a:off x="1752111" y="16949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50,113</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77715</xdr:rowOff>
    </xdr:from>
    <xdr:to>
      <xdr:col>1</xdr:col>
      <xdr:colOff>485775</xdr:colOff>
      <xdr:row>99</xdr:row>
      <xdr:rowOff>7865</xdr:rowOff>
    </xdr:to>
    <xdr:sp macro="" textlink="">
      <xdr:nvSpPr>
        <xdr:cNvPr id="259" name="円/楕円 258"/>
        <xdr:cNvSpPr/>
      </xdr:nvSpPr>
      <xdr:spPr>
        <a:xfrm>
          <a:off x="1079500" y="1687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170442</xdr:rowOff>
    </xdr:from>
    <xdr:ext cx="534377" cy="259045"/>
    <xdr:sp macro="" textlink="">
      <xdr:nvSpPr>
        <xdr:cNvPr id="260" name="テキスト ボックス 259"/>
        <xdr:cNvSpPr txBox="1"/>
      </xdr:nvSpPr>
      <xdr:spPr>
        <a:xfrm>
          <a:off x="863111" y="1697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48,685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75/85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35,551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4" name="テキスト ボックス 273"/>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6" name="テキスト ボックス 275"/>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8" name="テキスト ボックス 277"/>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0" name="テキスト ボックス 279"/>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148488</xdr:rowOff>
    </xdr:from>
    <xdr:to>
      <xdr:col>15</xdr:col>
      <xdr:colOff>180340</xdr:colOff>
      <xdr:row>38</xdr:row>
      <xdr:rowOff>80010</xdr:rowOff>
    </xdr:to>
    <xdr:cxnSp macro="">
      <xdr:nvCxnSpPr>
        <xdr:cNvPr id="284" name="直線コネクタ 283"/>
        <xdr:cNvCxnSpPr/>
      </xdr:nvCxnSpPr>
      <xdr:spPr>
        <a:xfrm flipV="1">
          <a:off x="10475595" y="5291988"/>
          <a:ext cx="1270" cy="1303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83837</xdr:rowOff>
    </xdr:from>
    <xdr:ext cx="534377" cy="259045"/>
    <xdr:sp macro="" textlink="">
      <xdr:nvSpPr>
        <xdr:cNvPr id="285" name="補助費等最小値テキスト"/>
        <xdr:cNvSpPr txBox="1"/>
      </xdr:nvSpPr>
      <xdr:spPr>
        <a:xfrm>
          <a:off x="10528300" y="6598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10,700</a:t>
          </a:r>
          <a:endParaRPr kumimoji="1" lang="ja-JP" altLang="en-US" sz="1000" b="1">
            <a:latin typeface="ＭＳ Ｐゴシック"/>
          </a:endParaRPr>
        </a:p>
      </xdr:txBody>
    </xdr:sp>
    <xdr:clientData/>
  </xdr:oneCellAnchor>
  <xdr:twoCellAnchor>
    <xdr:from>
      <xdr:col>15</xdr:col>
      <xdr:colOff>92075</xdr:colOff>
      <xdr:row>38</xdr:row>
      <xdr:rowOff>80010</xdr:rowOff>
    </xdr:from>
    <xdr:to>
      <xdr:col>15</xdr:col>
      <xdr:colOff>269875</xdr:colOff>
      <xdr:row>38</xdr:row>
      <xdr:rowOff>80010</xdr:rowOff>
    </xdr:to>
    <xdr:cxnSp macro="">
      <xdr:nvCxnSpPr>
        <xdr:cNvPr id="286" name="直線コネクタ 285"/>
        <xdr:cNvCxnSpPr/>
      </xdr:nvCxnSpPr>
      <xdr:spPr>
        <a:xfrm>
          <a:off x="10388600" y="6595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95165</xdr:rowOff>
    </xdr:from>
    <xdr:ext cx="599010" cy="259045"/>
    <xdr:sp macro="" textlink="">
      <xdr:nvSpPr>
        <xdr:cNvPr id="287" name="補助費等最大値テキスト"/>
        <xdr:cNvSpPr txBox="1"/>
      </xdr:nvSpPr>
      <xdr:spPr>
        <a:xfrm>
          <a:off x="10528300" y="5067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113,308</a:t>
          </a:r>
          <a:endParaRPr kumimoji="1" lang="ja-JP" altLang="en-US" sz="1000" b="1">
            <a:latin typeface="ＭＳ Ｐゴシック"/>
          </a:endParaRPr>
        </a:p>
      </xdr:txBody>
    </xdr:sp>
    <xdr:clientData/>
  </xdr:oneCellAnchor>
  <xdr:twoCellAnchor>
    <xdr:from>
      <xdr:col>15</xdr:col>
      <xdr:colOff>92075</xdr:colOff>
      <xdr:row>30</xdr:row>
      <xdr:rowOff>148488</xdr:rowOff>
    </xdr:from>
    <xdr:to>
      <xdr:col>15</xdr:col>
      <xdr:colOff>269875</xdr:colOff>
      <xdr:row>30</xdr:row>
      <xdr:rowOff>148488</xdr:rowOff>
    </xdr:to>
    <xdr:cxnSp macro="">
      <xdr:nvCxnSpPr>
        <xdr:cNvPr id="288" name="直線コネクタ 287"/>
        <xdr:cNvCxnSpPr/>
      </xdr:nvCxnSpPr>
      <xdr:spPr>
        <a:xfrm>
          <a:off x="10388600" y="5291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115088</xdr:rowOff>
    </xdr:from>
    <xdr:to>
      <xdr:col>15</xdr:col>
      <xdr:colOff>180975</xdr:colOff>
      <xdr:row>37</xdr:row>
      <xdr:rowOff>116459</xdr:rowOff>
    </xdr:to>
    <xdr:cxnSp macro="">
      <xdr:nvCxnSpPr>
        <xdr:cNvPr id="289" name="直線コネクタ 288"/>
        <xdr:cNvCxnSpPr/>
      </xdr:nvCxnSpPr>
      <xdr:spPr>
        <a:xfrm>
          <a:off x="9639300" y="6458738"/>
          <a:ext cx="8382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45915</xdr:rowOff>
    </xdr:from>
    <xdr:ext cx="534377" cy="259045"/>
    <xdr:sp macro="" textlink="">
      <xdr:nvSpPr>
        <xdr:cNvPr id="290" name="補助費等平均値テキスト"/>
        <xdr:cNvSpPr txBox="1"/>
      </xdr:nvSpPr>
      <xdr:spPr>
        <a:xfrm>
          <a:off x="10528300" y="60466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38,186</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23038</xdr:rowOff>
    </xdr:from>
    <xdr:to>
      <xdr:col>15</xdr:col>
      <xdr:colOff>231775</xdr:colOff>
      <xdr:row>36</xdr:row>
      <xdr:rowOff>124638</xdr:rowOff>
    </xdr:to>
    <xdr:sp macro="" textlink="">
      <xdr:nvSpPr>
        <xdr:cNvPr id="291" name="フローチャート : 判断 290"/>
        <xdr:cNvSpPr/>
      </xdr:nvSpPr>
      <xdr:spPr>
        <a:xfrm>
          <a:off x="10426700" y="619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115088</xdr:rowOff>
    </xdr:from>
    <xdr:to>
      <xdr:col>14</xdr:col>
      <xdr:colOff>28575</xdr:colOff>
      <xdr:row>37</xdr:row>
      <xdr:rowOff>122911</xdr:rowOff>
    </xdr:to>
    <xdr:cxnSp macro="">
      <xdr:nvCxnSpPr>
        <xdr:cNvPr id="292" name="直線コネクタ 291"/>
        <xdr:cNvCxnSpPr/>
      </xdr:nvCxnSpPr>
      <xdr:spPr>
        <a:xfrm flipV="1">
          <a:off x="8750300" y="6458738"/>
          <a:ext cx="889000" cy="7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35611</xdr:rowOff>
    </xdr:from>
    <xdr:to>
      <xdr:col>14</xdr:col>
      <xdr:colOff>79375</xdr:colOff>
      <xdr:row>36</xdr:row>
      <xdr:rowOff>137211</xdr:rowOff>
    </xdr:to>
    <xdr:sp macro="" textlink="">
      <xdr:nvSpPr>
        <xdr:cNvPr id="293" name="フローチャート : 判断 292"/>
        <xdr:cNvSpPr/>
      </xdr:nvSpPr>
      <xdr:spPr>
        <a:xfrm>
          <a:off x="9588500" y="620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153738</xdr:rowOff>
    </xdr:from>
    <xdr:ext cx="534377" cy="259045"/>
    <xdr:sp macro="" textlink="">
      <xdr:nvSpPr>
        <xdr:cNvPr id="294" name="テキスト ボックス 293"/>
        <xdr:cNvSpPr txBox="1"/>
      </xdr:nvSpPr>
      <xdr:spPr>
        <a:xfrm>
          <a:off x="9372111" y="5983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37,196</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122911</xdr:rowOff>
    </xdr:from>
    <xdr:to>
      <xdr:col>12</xdr:col>
      <xdr:colOff>511175</xdr:colOff>
      <xdr:row>37</xdr:row>
      <xdr:rowOff>133820</xdr:rowOff>
    </xdr:to>
    <xdr:cxnSp macro="">
      <xdr:nvCxnSpPr>
        <xdr:cNvPr id="295" name="直線コネクタ 294"/>
        <xdr:cNvCxnSpPr/>
      </xdr:nvCxnSpPr>
      <xdr:spPr>
        <a:xfrm flipV="1">
          <a:off x="7861300" y="6466561"/>
          <a:ext cx="889000" cy="10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6820</xdr:rowOff>
    </xdr:from>
    <xdr:to>
      <xdr:col>12</xdr:col>
      <xdr:colOff>561975</xdr:colOff>
      <xdr:row>36</xdr:row>
      <xdr:rowOff>108420</xdr:rowOff>
    </xdr:to>
    <xdr:sp macro="" textlink="">
      <xdr:nvSpPr>
        <xdr:cNvPr id="296" name="フローチャート : 判断 295"/>
        <xdr:cNvSpPr/>
      </xdr:nvSpPr>
      <xdr:spPr>
        <a:xfrm>
          <a:off x="8699500" y="617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124947</xdr:rowOff>
    </xdr:from>
    <xdr:ext cx="534377" cy="259045"/>
    <xdr:sp macro="" textlink="">
      <xdr:nvSpPr>
        <xdr:cNvPr id="297" name="テキスト ボックス 296"/>
        <xdr:cNvSpPr txBox="1"/>
      </xdr:nvSpPr>
      <xdr:spPr>
        <a:xfrm>
          <a:off x="8483111" y="595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39,463</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133820</xdr:rowOff>
    </xdr:from>
    <xdr:to>
      <xdr:col>11</xdr:col>
      <xdr:colOff>307975</xdr:colOff>
      <xdr:row>37</xdr:row>
      <xdr:rowOff>148730</xdr:rowOff>
    </xdr:to>
    <xdr:cxnSp macro="">
      <xdr:nvCxnSpPr>
        <xdr:cNvPr id="298" name="直線コネクタ 297"/>
        <xdr:cNvCxnSpPr/>
      </xdr:nvCxnSpPr>
      <xdr:spPr>
        <a:xfrm flipV="1">
          <a:off x="6972300" y="6477470"/>
          <a:ext cx="889000" cy="14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136347</xdr:rowOff>
    </xdr:from>
    <xdr:to>
      <xdr:col>11</xdr:col>
      <xdr:colOff>358775</xdr:colOff>
      <xdr:row>36</xdr:row>
      <xdr:rowOff>66497</xdr:rowOff>
    </xdr:to>
    <xdr:sp macro="" textlink="">
      <xdr:nvSpPr>
        <xdr:cNvPr id="299" name="フローチャート : 判断 298"/>
        <xdr:cNvSpPr/>
      </xdr:nvSpPr>
      <xdr:spPr>
        <a:xfrm>
          <a:off x="7810500" y="61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83024</xdr:rowOff>
    </xdr:from>
    <xdr:ext cx="534377" cy="259045"/>
    <xdr:sp macro="" textlink="">
      <xdr:nvSpPr>
        <xdr:cNvPr id="300" name="テキスト ボックス 299"/>
        <xdr:cNvSpPr txBox="1"/>
      </xdr:nvSpPr>
      <xdr:spPr>
        <a:xfrm>
          <a:off x="7594111" y="591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42,764</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3848</xdr:rowOff>
    </xdr:from>
    <xdr:to>
      <xdr:col>10</xdr:col>
      <xdr:colOff>155575</xdr:colOff>
      <xdr:row>36</xdr:row>
      <xdr:rowOff>105448</xdr:rowOff>
    </xdr:to>
    <xdr:sp macro="" textlink="">
      <xdr:nvSpPr>
        <xdr:cNvPr id="301" name="フローチャート : 判断 300"/>
        <xdr:cNvSpPr/>
      </xdr:nvSpPr>
      <xdr:spPr>
        <a:xfrm>
          <a:off x="6921500" y="617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121975</xdr:rowOff>
    </xdr:from>
    <xdr:ext cx="534377" cy="259045"/>
    <xdr:sp macro="" textlink="">
      <xdr:nvSpPr>
        <xdr:cNvPr id="302" name="テキスト ボックス 301"/>
        <xdr:cNvSpPr txBox="1"/>
      </xdr:nvSpPr>
      <xdr:spPr>
        <a:xfrm>
          <a:off x="6705111" y="5951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65659</xdr:rowOff>
    </xdr:from>
    <xdr:to>
      <xdr:col>15</xdr:col>
      <xdr:colOff>231775</xdr:colOff>
      <xdr:row>37</xdr:row>
      <xdr:rowOff>167260</xdr:rowOff>
    </xdr:to>
    <xdr:sp macro="" textlink="">
      <xdr:nvSpPr>
        <xdr:cNvPr id="308" name="円/楕円 307"/>
        <xdr:cNvSpPr/>
      </xdr:nvSpPr>
      <xdr:spPr>
        <a:xfrm>
          <a:off x="10426700" y="640930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44086</xdr:rowOff>
    </xdr:from>
    <xdr:ext cx="534377" cy="259045"/>
    <xdr:sp macro="" textlink="">
      <xdr:nvSpPr>
        <xdr:cNvPr id="309" name="補助費等該当値テキスト"/>
        <xdr:cNvSpPr txBox="1"/>
      </xdr:nvSpPr>
      <xdr:spPr>
        <a:xfrm>
          <a:off x="10528300" y="6387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21,330</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64288</xdr:rowOff>
    </xdr:from>
    <xdr:to>
      <xdr:col>14</xdr:col>
      <xdr:colOff>79375</xdr:colOff>
      <xdr:row>37</xdr:row>
      <xdr:rowOff>165888</xdr:rowOff>
    </xdr:to>
    <xdr:sp macro="" textlink="">
      <xdr:nvSpPr>
        <xdr:cNvPr id="310" name="円/楕円 309"/>
        <xdr:cNvSpPr/>
      </xdr:nvSpPr>
      <xdr:spPr>
        <a:xfrm>
          <a:off x="9588500" y="6407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157015</xdr:rowOff>
    </xdr:from>
    <xdr:ext cx="534377" cy="259045"/>
    <xdr:sp macro="" textlink="">
      <xdr:nvSpPr>
        <xdr:cNvPr id="311" name="テキスト ボックス 310"/>
        <xdr:cNvSpPr txBox="1"/>
      </xdr:nvSpPr>
      <xdr:spPr>
        <a:xfrm>
          <a:off x="9372111" y="6500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21,438</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72111</xdr:rowOff>
    </xdr:from>
    <xdr:to>
      <xdr:col>12</xdr:col>
      <xdr:colOff>561975</xdr:colOff>
      <xdr:row>38</xdr:row>
      <xdr:rowOff>2260</xdr:rowOff>
    </xdr:to>
    <xdr:sp macro="" textlink="">
      <xdr:nvSpPr>
        <xdr:cNvPr id="312" name="円/楕円 311"/>
        <xdr:cNvSpPr/>
      </xdr:nvSpPr>
      <xdr:spPr>
        <a:xfrm>
          <a:off x="8699500" y="641576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164837</xdr:rowOff>
    </xdr:from>
    <xdr:ext cx="534377" cy="259045"/>
    <xdr:sp macro="" textlink="">
      <xdr:nvSpPr>
        <xdr:cNvPr id="313" name="テキスト ボックス 312"/>
        <xdr:cNvSpPr txBox="1"/>
      </xdr:nvSpPr>
      <xdr:spPr>
        <a:xfrm>
          <a:off x="8483111" y="6508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20,822</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83020</xdr:rowOff>
    </xdr:from>
    <xdr:to>
      <xdr:col>11</xdr:col>
      <xdr:colOff>358775</xdr:colOff>
      <xdr:row>38</xdr:row>
      <xdr:rowOff>13170</xdr:rowOff>
    </xdr:to>
    <xdr:sp macro="" textlink="">
      <xdr:nvSpPr>
        <xdr:cNvPr id="314" name="円/楕円 313"/>
        <xdr:cNvSpPr/>
      </xdr:nvSpPr>
      <xdr:spPr>
        <a:xfrm>
          <a:off x="7810500" y="642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4297</xdr:rowOff>
    </xdr:from>
    <xdr:ext cx="534377" cy="259045"/>
    <xdr:sp macro="" textlink="">
      <xdr:nvSpPr>
        <xdr:cNvPr id="315" name="テキスト ボックス 314"/>
        <xdr:cNvSpPr txBox="1"/>
      </xdr:nvSpPr>
      <xdr:spPr>
        <a:xfrm>
          <a:off x="7594111" y="6519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19,963</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97930</xdr:rowOff>
    </xdr:from>
    <xdr:to>
      <xdr:col>10</xdr:col>
      <xdr:colOff>155575</xdr:colOff>
      <xdr:row>38</xdr:row>
      <xdr:rowOff>28080</xdr:rowOff>
    </xdr:to>
    <xdr:sp macro="" textlink="">
      <xdr:nvSpPr>
        <xdr:cNvPr id="316" name="円/楕円 315"/>
        <xdr:cNvSpPr/>
      </xdr:nvSpPr>
      <xdr:spPr>
        <a:xfrm>
          <a:off x="6921500" y="644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19207</xdr:rowOff>
    </xdr:from>
    <xdr:ext cx="534377" cy="259045"/>
    <xdr:sp macro="" textlink="">
      <xdr:nvSpPr>
        <xdr:cNvPr id="317" name="テキスト ボックス 316"/>
        <xdr:cNvSpPr txBox="1"/>
      </xdr:nvSpPr>
      <xdr:spPr>
        <a:xfrm>
          <a:off x="6705111" y="6534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18,789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45,299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1" name="テキスト ボックス 330"/>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3" name="テキスト ボックス 332"/>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5" name="テキスト ボックス 334"/>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7" name="テキスト ボックス 336"/>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129383</xdr:rowOff>
    </xdr:from>
    <xdr:to>
      <xdr:col>15</xdr:col>
      <xdr:colOff>180340</xdr:colOff>
      <xdr:row>58</xdr:row>
      <xdr:rowOff>157584</xdr:rowOff>
    </xdr:to>
    <xdr:cxnSp macro="">
      <xdr:nvCxnSpPr>
        <xdr:cNvPr id="341" name="直線コネクタ 340"/>
        <xdr:cNvCxnSpPr/>
      </xdr:nvCxnSpPr>
      <xdr:spPr>
        <a:xfrm flipV="1">
          <a:off x="10475595" y="8873333"/>
          <a:ext cx="1270" cy="12283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161411</xdr:rowOff>
    </xdr:from>
    <xdr:ext cx="534377" cy="259045"/>
    <xdr:sp macro="" textlink="">
      <xdr:nvSpPr>
        <xdr:cNvPr id="342" name="普通建設事業費最小値テキスト"/>
        <xdr:cNvSpPr txBox="1"/>
      </xdr:nvSpPr>
      <xdr:spPr>
        <a:xfrm>
          <a:off x="10528300" y="10105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15,306</a:t>
          </a:r>
          <a:endParaRPr kumimoji="1" lang="ja-JP" altLang="en-US" sz="1000" b="1">
            <a:latin typeface="ＭＳ Ｐゴシック"/>
          </a:endParaRPr>
        </a:p>
      </xdr:txBody>
    </xdr:sp>
    <xdr:clientData/>
  </xdr:oneCellAnchor>
  <xdr:twoCellAnchor>
    <xdr:from>
      <xdr:col>15</xdr:col>
      <xdr:colOff>92075</xdr:colOff>
      <xdr:row>58</xdr:row>
      <xdr:rowOff>157584</xdr:rowOff>
    </xdr:from>
    <xdr:to>
      <xdr:col>15</xdr:col>
      <xdr:colOff>269875</xdr:colOff>
      <xdr:row>58</xdr:row>
      <xdr:rowOff>157584</xdr:rowOff>
    </xdr:to>
    <xdr:cxnSp macro="">
      <xdr:nvCxnSpPr>
        <xdr:cNvPr id="343" name="直線コネクタ 342"/>
        <xdr:cNvCxnSpPr/>
      </xdr:nvCxnSpPr>
      <xdr:spPr>
        <a:xfrm>
          <a:off x="10388600" y="10101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76060</xdr:rowOff>
    </xdr:from>
    <xdr:ext cx="599010" cy="259045"/>
    <xdr:sp macro="" textlink="">
      <xdr:nvSpPr>
        <xdr:cNvPr id="344" name="普通建設事業費最大値テキスト"/>
        <xdr:cNvSpPr txBox="1"/>
      </xdr:nvSpPr>
      <xdr:spPr>
        <a:xfrm>
          <a:off x="10528300" y="8648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337,708</a:t>
          </a:r>
          <a:endParaRPr kumimoji="1" lang="ja-JP" altLang="en-US" sz="1000" b="1">
            <a:latin typeface="ＭＳ Ｐゴシック"/>
          </a:endParaRPr>
        </a:p>
      </xdr:txBody>
    </xdr:sp>
    <xdr:clientData/>
  </xdr:oneCellAnchor>
  <xdr:twoCellAnchor>
    <xdr:from>
      <xdr:col>15</xdr:col>
      <xdr:colOff>92075</xdr:colOff>
      <xdr:row>51</xdr:row>
      <xdr:rowOff>129383</xdr:rowOff>
    </xdr:from>
    <xdr:to>
      <xdr:col>15</xdr:col>
      <xdr:colOff>269875</xdr:colOff>
      <xdr:row>51</xdr:row>
      <xdr:rowOff>129383</xdr:rowOff>
    </xdr:to>
    <xdr:cxnSp macro="">
      <xdr:nvCxnSpPr>
        <xdr:cNvPr id="345" name="直線コネクタ 344"/>
        <xdr:cNvCxnSpPr/>
      </xdr:nvCxnSpPr>
      <xdr:spPr>
        <a:xfrm>
          <a:off x="10388600" y="8873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112633</xdr:rowOff>
    </xdr:from>
    <xdr:to>
      <xdr:col>15</xdr:col>
      <xdr:colOff>180975</xdr:colOff>
      <xdr:row>58</xdr:row>
      <xdr:rowOff>31858</xdr:rowOff>
    </xdr:to>
    <xdr:cxnSp macro="">
      <xdr:nvCxnSpPr>
        <xdr:cNvPr id="346" name="直線コネクタ 345"/>
        <xdr:cNvCxnSpPr/>
      </xdr:nvCxnSpPr>
      <xdr:spPr>
        <a:xfrm flipV="1">
          <a:off x="9639300" y="9885283"/>
          <a:ext cx="838200" cy="90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145417</xdr:rowOff>
    </xdr:from>
    <xdr:ext cx="534377" cy="259045"/>
    <xdr:sp macro="" textlink="">
      <xdr:nvSpPr>
        <xdr:cNvPr id="347" name="普通建設事業費平均値テキスト"/>
        <xdr:cNvSpPr txBox="1"/>
      </xdr:nvSpPr>
      <xdr:spPr>
        <a:xfrm>
          <a:off x="10528300" y="99180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44,504</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166990</xdr:rowOff>
    </xdr:from>
    <xdr:to>
      <xdr:col>15</xdr:col>
      <xdr:colOff>231775</xdr:colOff>
      <xdr:row>58</xdr:row>
      <xdr:rowOff>97140</xdr:rowOff>
    </xdr:to>
    <xdr:sp macro="" textlink="">
      <xdr:nvSpPr>
        <xdr:cNvPr id="348" name="フローチャート : 判断 347"/>
        <xdr:cNvSpPr/>
      </xdr:nvSpPr>
      <xdr:spPr>
        <a:xfrm>
          <a:off x="10426700" y="9939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31858</xdr:rowOff>
    </xdr:from>
    <xdr:to>
      <xdr:col>14</xdr:col>
      <xdr:colOff>28575</xdr:colOff>
      <xdr:row>58</xdr:row>
      <xdr:rowOff>80535</xdr:rowOff>
    </xdr:to>
    <xdr:cxnSp macro="">
      <xdr:nvCxnSpPr>
        <xdr:cNvPr id="349" name="直線コネクタ 348"/>
        <xdr:cNvCxnSpPr/>
      </xdr:nvCxnSpPr>
      <xdr:spPr>
        <a:xfrm flipV="1">
          <a:off x="8750300" y="9975958"/>
          <a:ext cx="889000" cy="48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156421</xdr:rowOff>
    </xdr:from>
    <xdr:to>
      <xdr:col>14</xdr:col>
      <xdr:colOff>79375</xdr:colOff>
      <xdr:row>58</xdr:row>
      <xdr:rowOff>86571</xdr:rowOff>
    </xdr:to>
    <xdr:sp macro="" textlink="">
      <xdr:nvSpPr>
        <xdr:cNvPr id="350" name="フローチャート : 判断 349"/>
        <xdr:cNvSpPr/>
      </xdr:nvSpPr>
      <xdr:spPr>
        <a:xfrm>
          <a:off x="9588500" y="9929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77698</xdr:rowOff>
    </xdr:from>
    <xdr:ext cx="534377" cy="259045"/>
    <xdr:sp macro="" textlink="">
      <xdr:nvSpPr>
        <xdr:cNvPr id="351" name="テキスト ボックス 350"/>
        <xdr:cNvSpPr txBox="1"/>
      </xdr:nvSpPr>
      <xdr:spPr>
        <a:xfrm>
          <a:off x="9372111" y="10021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47,278</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21117</xdr:rowOff>
    </xdr:from>
    <xdr:to>
      <xdr:col>12</xdr:col>
      <xdr:colOff>511175</xdr:colOff>
      <xdr:row>58</xdr:row>
      <xdr:rowOff>80535</xdr:rowOff>
    </xdr:to>
    <xdr:cxnSp macro="">
      <xdr:nvCxnSpPr>
        <xdr:cNvPr id="352" name="直線コネクタ 351"/>
        <xdr:cNvCxnSpPr/>
      </xdr:nvCxnSpPr>
      <xdr:spPr>
        <a:xfrm>
          <a:off x="7861300" y="9965217"/>
          <a:ext cx="889000" cy="59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84118</xdr:rowOff>
    </xdr:from>
    <xdr:to>
      <xdr:col>12</xdr:col>
      <xdr:colOff>561975</xdr:colOff>
      <xdr:row>58</xdr:row>
      <xdr:rowOff>14268</xdr:rowOff>
    </xdr:to>
    <xdr:sp macro="" textlink="">
      <xdr:nvSpPr>
        <xdr:cNvPr id="353" name="フローチャート : 判断 352"/>
        <xdr:cNvSpPr/>
      </xdr:nvSpPr>
      <xdr:spPr>
        <a:xfrm>
          <a:off x="8699500" y="9856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30795</xdr:rowOff>
    </xdr:from>
    <xdr:ext cx="534377" cy="259045"/>
    <xdr:sp macro="" textlink="">
      <xdr:nvSpPr>
        <xdr:cNvPr id="354" name="テキスト ボックス 353"/>
        <xdr:cNvSpPr txBox="1"/>
      </xdr:nvSpPr>
      <xdr:spPr>
        <a:xfrm>
          <a:off x="8483111" y="9631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66,255</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114889</xdr:rowOff>
    </xdr:from>
    <xdr:to>
      <xdr:col>11</xdr:col>
      <xdr:colOff>307975</xdr:colOff>
      <xdr:row>58</xdr:row>
      <xdr:rowOff>21117</xdr:rowOff>
    </xdr:to>
    <xdr:cxnSp macro="">
      <xdr:nvCxnSpPr>
        <xdr:cNvPr id="355" name="直線コネクタ 354"/>
        <xdr:cNvCxnSpPr/>
      </xdr:nvCxnSpPr>
      <xdr:spPr>
        <a:xfrm>
          <a:off x="6972300" y="9887539"/>
          <a:ext cx="889000" cy="77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92877</xdr:rowOff>
    </xdr:from>
    <xdr:to>
      <xdr:col>11</xdr:col>
      <xdr:colOff>358775</xdr:colOff>
      <xdr:row>58</xdr:row>
      <xdr:rowOff>23027</xdr:rowOff>
    </xdr:to>
    <xdr:sp macro="" textlink="">
      <xdr:nvSpPr>
        <xdr:cNvPr id="356" name="フローチャート : 判断 355"/>
        <xdr:cNvSpPr/>
      </xdr:nvSpPr>
      <xdr:spPr>
        <a:xfrm>
          <a:off x="7810500" y="9865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39554</xdr:rowOff>
    </xdr:from>
    <xdr:ext cx="534377" cy="259045"/>
    <xdr:sp macro="" textlink="">
      <xdr:nvSpPr>
        <xdr:cNvPr id="357" name="テキスト ボックス 356"/>
        <xdr:cNvSpPr txBox="1"/>
      </xdr:nvSpPr>
      <xdr:spPr>
        <a:xfrm>
          <a:off x="7594111" y="9640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63,956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142697</xdr:rowOff>
    </xdr:from>
    <xdr:to>
      <xdr:col>10</xdr:col>
      <xdr:colOff>155575</xdr:colOff>
      <xdr:row>58</xdr:row>
      <xdr:rowOff>72847</xdr:rowOff>
    </xdr:to>
    <xdr:sp macro="" textlink="">
      <xdr:nvSpPr>
        <xdr:cNvPr id="358" name="フローチャート : 判断 357"/>
        <xdr:cNvSpPr/>
      </xdr:nvSpPr>
      <xdr:spPr>
        <a:xfrm>
          <a:off x="6921500" y="9915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63974</xdr:rowOff>
    </xdr:from>
    <xdr:ext cx="534377" cy="259045"/>
    <xdr:sp macro="" textlink="">
      <xdr:nvSpPr>
        <xdr:cNvPr id="359" name="テキスト ボックス 358"/>
        <xdr:cNvSpPr txBox="1"/>
      </xdr:nvSpPr>
      <xdr:spPr>
        <a:xfrm>
          <a:off x="6705111" y="10008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61833</xdr:rowOff>
    </xdr:from>
    <xdr:to>
      <xdr:col>15</xdr:col>
      <xdr:colOff>231775</xdr:colOff>
      <xdr:row>57</xdr:row>
      <xdr:rowOff>163433</xdr:rowOff>
    </xdr:to>
    <xdr:sp macro="" textlink="">
      <xdr:nvSpPr>
        <xdr:cNvPr id="365" name="円/楕円 364"/>
        <xdr:cNvSpPr/>
      </xdr:nvSpPr>
      <xdr:spPr>
        <a:xfrm>
          <a:off x="10426700" y="9834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84710</xdr:rowOff>
    </xdr:from>
    <xdr:ext cx="534377" cy="259045"/>
    <xdr:sp macro="" textlink="">
      <xdr:nvSpPr>
        <xdr:cNvPr id="366" name="普通建設事業費該当値テキスト"/>
        <xdr:cNvSpPr txBox="1"/>
      </xdr:nvSpPr>
      <xdr:spPr>
        <a:xfrm>
          <a:off x="10528300" y="9685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72,104</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152508</xdr:rowOff>
    </xdr:from>
    <xdr:to>
      <xdr:col>14</xdr:col>
      <xdr:colOff>79375</xdr:colOff>
      <xdr:row>58</xdr:row>
      <xdr:rowOff>82658</xdr:rowOff>
    </xdr:to>
    <xdr:sp macro="" textlink="">
      <xdr:nvSpPr>
        <xdr:cNvPr id="367" name="円/楕円 366"/>
        <xdr:cNvSpPr/>
      </xdr:nvSpPr>
      <xdr:spPr>
        <a:xfrm>
          <a:off x="9588500" y="9925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99185</xdr:rowOff>
    </xdr:from>
    <xdr:ext cx="534377" cy="259045"/>
    <xdr:sp macro="" textlink="">
      <xdr:nvSpPr>
        <xdr:cNvPr id="368" name="テキスト ボックス 367"/>
        <xdr:cNvSpPr txBox="1"/>
      </xdr:nvSpPr>
      <xdr:spPr>
        <a:xfrm>
          <a:off x="9372111" y="9700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48,305</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29735</xdr:rowOff>
    </xdr:from>
    <xdr:to>
      <xdr:col>12</xdr:col>
      <xdr:colOff>561975</xdr:colOff>
      <xdr:row>58</xdr:row>
      <xdr:rowOff>131335</xdr:rowOff>
    </xdr:to>
    <xdr:sp macro="" textlink="">
      <xdr:nvSpPr>
        <xdr:cNvPr id="369" name="円/楕円 368"/>
        <xdr:cNvSpPr/>
      </xdr:nvSpPr>
      <xdr:spPr>
        <a:xfrm>
          <a:off x="8699500" y="997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122462</xdr:rowOff>
    </xdr:from>
    <xdr:ext cx="534377" cy="259045"/>
    <xdr:sp macro="" textlink="">
      <xdr:nvSpPr>
        <xdr:cNvPr id="370" name="テキスト ボックス 369"/>
        <xdr:cNvSpPr txBox="1"/>
      </xdr:nvSpPr>
      <xdr:spPr>
        <a:xfrm>
          <a:off x="8483111" y="1006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35,529</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141767</xdr:rowOff>
    </xdr:from>
    <xdr:to>
      <xdr:col>11</xdr:col>
      <xdr:colOff>358775</xdr:colOff>
      <xdr:row>58</xdr:row>
      <xdr:rowOff>71917</xdr:rowOff>
    </xdr:to>
    <xdr:sp macro="" textlink="">
      <xdr:nvSpPr>
        <xdr:cNvPr id="371" name="円/楕円 370"/>
        <xdr:cNvSpPr/>
      </xdr:nvSpPr>
      <xdr:spPr>
        <a:xfrm>
          <a:off x="7810500" y="991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63044</xdr:rowOff>
    </xdr:from>
    <xdr:ext cx="534377" cy="259045"/>
    <xdr:sp macro="" textlink="">
      <xdr:nvSpPr>
        <xdr:cNvPr id="372" name="テキスト ボックス 371"/>
        <xdr:cNvSpPr txBox="1"/>
      </xdr:nvSpPr>
      <xdr:spPr>
        <a:xfrm>
          <a:off x="7594111" y="10007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51,124</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64089</xdr:rowOff>
    </xdr:from>
    <xdr:to>
      <xdr:col>10</xdr:col>
      <xdr:colOff>155575</xdr:colOff>
      <xdr:row>57</xdr:row>
      <xdr:rowOff>165689</xdr:rowOff>
    </xdr:to>
    <xdr:sp macro="" textlink="">
      <xdr:nvSpPr>
        <xdr:cNvPr id="373" name="円/楕円 372"/>
        <xdr:cNvSpPr/>
      </xdr:nvSpPr>
      <xdr:spPr>
        <a:xfrm>
          <a:off x="6921500" y="983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10766</xdr:rowOff>
    </xdr:from>
    <xdr:ext cx="534377" cy="259045"/>
    <xdr:sp macro="" textlink="">
      <xdr:nvSpPr>
        <xdr:cNvPr id="374" name="テキスト ボックス 373"/>
        <xdr:cNvSpPr txBox="1"/>
      </xdr:nvSpPr>
      <xdr:spPr>
        <a:xfrm>
          <a:off x="6705111" y="9611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71,512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8,970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25400</xdr:rowOff>
    </xdr:from>
    <xdr:to>
      <xdr:col>16</xdr:col>
      <xdr:colOff>307975</xdr:colOff>
      <xdr:row>78</xdr:row>
      <xdr:rowOff>25400</xdr:rowOff>
    </xdr:to>
    <xdr:cxnSp macro="">
      <xdr:nvCxnSpPr>
        <xdr:cNvPr id="385" name="直線コネクタ 384"/>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54627</xdr:rowOff>
    </xdr:from>
    <xdr:ext cx="248786" cy="259045"/>
    <xdr:sp macro="" textlink="">
      <xdr:nvSpPr>
        <xdr:cNvPr id="386" name="テキスト ボックス 385"/>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7" name="直線コネクタ 38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88" name="テキスト ボックス 387"/>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71</xdr:row>
      <xdr:rowOff>82550</xdr:rowOff>
    </xdr:from>
    <xdr:to>
      <xdr:col>16</xdr:col>
      <xdr:colOff>307975</xdr:colOff>
      <xdr:row>71</xdr:row>
      <xdr:rowOff>82550</xdr:rowOff>
    </xdr:to>
    <xdr:cxnSp macro="">
      <xdr:nvCxnSpPr>
        <xdr:cNvPr id="389" name="直線コネクタ 388"/>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70</xdr:row>
      <xdr:rowOff>111777</xdr:rowOff>
    </xdr:from>
    <xdr:ext cx="595419" cy="259045"/>
    <xdr:sp macro="" textlink="">
      <xdr:nvSpPr>
        <xdr:cNvPr id="390" name="テキスト ボックス 389"/>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2" name="テキスト ボックス 39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120275</xdr:rowOff>
    </xdr:from>
    <xdr:to>
      <xdr:col>15</xdr:col>
      <xdr:colOff>180340</xdr:colOff>
      <xdr:row>78</xdr:row>
      <xdr:rowOff>25400</xdr:rowOff>
    </xdr:to>
    <xdr:cxnSp macro="">
      <xdr:nvCxnSpPr>
        <xdr:cNvPr id="394" name="直線コネクタ 393"/>
        <xdr:cNvCxnSpPr/>
      </xdr:nvCxnSpPr>
      <xdr:spPr>
        <a:xfrm flipV="1">
          <a:off x="10475595" y="12121775"/>
          <a:ext cx="1270" cy="1276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29227</xdr:rowOff>
    </xdr:from>
    <xdr:ext cx="249299" cy="259045"/>
    <xdr:sp macro="" textlink="">
      <xdr:nvSpPr>
        <xdr:cNvPr id="395" name="普通建設事業費 （ うち新規整備　）最小値テキスト"/>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25400</xdr:rowOff>
    </xdr:from>
    <xdr:to>
      <xdr:col>15</xdr:col>
      <xdr:colOff>269875</xdr:colOff>
      <xdr:row>78</xdr:row>
      <xdr:rowOff>25400</xdr:rowOff>
    </xdr:to>
    <xdr:cxnSp macro="">
      <xdr:nvCxnSpPr>
        <xdr:cNvPr id="396" name="直線コネクタ 395"/>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66952</xdr:rowOff>
    </xdr:from>
    <xdr:ext cx="599010" cy="259045"/>
    <xdr:sp macro="" textlink="">
      <xdr:nvSpPr>
        <xdr:cNvPr id="397" name="普通建設事業費 （ うち新規整備　）最大値テキスト"/>
        <xdr:cNvSpPr txBox="1"/>
      </xdr:nvSpPr>
      <xdr:spPr>
        <a:xfrm>
          <a:off x="10528300" y="11897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223,399</a:t>
          </a:r>
          <a:endParaRPr kumimoji="1" lang="ja-JP" altLang="en-US" sz="1000" b="1">
            <a:latin typeface="ＭＳ Ｐゴシック"/>
          </a:endParaRPr>
        </a:p>
      </xdr:txBody>
    </xdr:sp>
    <xdr:clientData/>
  </xdr:oneCellAnchor>
  <xdr:twoCellAnchor>
    <xdr:from>
      <xdr:col>15</xdr:col>
      <xdr:colOff>92075</xdr:colOff>
      <xdr:row>70</xdr:row>
      <xdr:rowOff>120275</xdr:rowOff>
    </xdr:from>
    <xdr:to>
      <xdr:col>15</xdr:col>
      <xdr:colOff>269875</xdr:colOff>
      <xdr:row>70</xdr:row>
      <xdr:rowOff>120275</xdr:rowOff>
    </xdr:to>
    <xdr:cxnSp macro="">
      <xdr:nvCxnSpPr>
        <xdr:cNvPr id="398" name="直線コネクタ 397"/>
        <xdr:cNvCxnSpPr/>
      </xdr:nvCxnSpPr>
      <xdr:spPr>
        <a:xfrm>
          <a:off x="10388600" y="12121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37488</xdr:rowOff>
    </xdr:from>
    <xdr:to>
      <xdr:col>15</xdr:col>
      <xdr:colOff>180975</xdr:colOff>
      <xdr:row>77</xdr:row>
      <xdr:rowOff>60089</xdr:rowOff>
    </xdr:to>
    <xdr:cxnSp macro="">
      <xdr:nvCxnSpPr>
        <xdr:cNvPr id="399" name="直線コネクタ 398"/>
        <xdr:cNvCxnSpPr/>
      </xdr:nvCxnSpPr>
      <xdr:spPr>
        <a:xfrm flipV="1">
          <a:off x="9639300" y="13239138"/>
          <a:ext cx="838200" cy="22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46998</xdr:rowOff>
    </xdr:from>
    <xdr:ext cx="534377" cy="259045"/>
    <xdr:sp macro="" textlink="">
      <xdr:nvSpPr>
        <xdr:cNvPr id="400" name="普通建設事業費 （ うち新規整備　）平均値テキスト"/>
        <xdr:cNvSpPr txBox="1"/>
      </xdr:nvSpPr>
      <xdr:spPr>
        <a:xfrm>
          <a:off x="10528300" y="132486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13,557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68571</xdr:rowOff>
    </xdr:from>
    <xdr:to>
      <xdr:col>15</xdr:col>
      <xdr:colOff>231775</xdr:colOff>
      <xdr:row>77</xdr:row>
      <xdr:rowOff>170171</xdr:rowOff>
    </xdr:to>
    <xdr:sp macro="" textlink="">
      <xdr:nvSpPr>
        <xdr:cNvPr id="401" name="フローチャート : 判断 400"/>
        <xdr:cNvSpPr/>
      </xdr:nvSpPr>
      <xdr:spPr>
        <a:xfrm>
          <a:off x="10426700" y="13270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54713</xdr:rowOff>
    </xdr:from>
    <xdr:to>
      <xdr:col>14</xdr:col>
      <xdr:colOff>28575</xdr:colOff>
      <xdr:row>77</xdr:row>
      <xdr:rowOff>60089</xdr:rowOff>
    </xdr:to>
    <xdr:cxnSp macro="">
      <xdr:nvCxnSpPr>
        <xdr:cNvPr id="402" name="直線コネクタ 401"/>
        <xdr:cNvCxnSpPr/>
      </xdr:nvCxnSpPr>
      <xdr:spPr>
        <a:xfrm>
          <a:off x="8750300" y="13256363"/>
          <a:ext cx="889000" cy="5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33682</xdr:rowOff>
    </xdr:from>
    <xdr:to>
      <xdr:col>14</xdr:col>
      <xdr:colOff>79375</xdr:colOff>
      <xdr:row>77</xdr:row>
      <xdr:rowOff>135282</xdr:rowOff>
    </xdr:to>
    <xdr:sp macro="" textlink="">
      <xdr:nvSpPr>
        <xdr:cNvPr id="403" name="フローチャート : 判断 402"/>
        <xdr:cNvSpPr/>
      </xdr:nvSpPr>
      <xdr:spPr>
        <a:xfrm>
          <a:off x="9588500" y="1323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126409</xdr:rowOff>
    </xdr:from>
    <xdr:ext cx="534377" cy="259045"/>
    <xdr:sp macro="" textlink="">
      <xdr:nvSpPr>
        <xdr:cNvPr id="404" name="テキスト ボックス 403"/>
        <xdr:cNvSpPr txBox="1"/>
      </xdr:nvSpPr>
      <xdr:spPr>
        <a:xfrm>
          <a:off x="9372111" y="13328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19,662</a:t>
          </a:r>
          <a:endParaRPr kumimoji="1" lang="ja-JP" altLang="en-US" sz="1000" b="1">
            <a:solidFill>
              <a:srgbClr val="000080"/>
            </a:solidFill>
            <a:latin typeface="ＭＳ Ｐゴシック"/>
          </a:endParaRPr>
        </a:p>
      </xdr:txBody>
    </xdr:sp>
    <xdr:clientData/>
  </xdr:oneCellAnchor>
  <xdr:twoCellAnchor>
    <xdr:from>
      <xdr:col>12</xdr:col>
      <xdr:colOff>460375</xdr:colOff>
      <xdr:row>76</xdr:row>
      <xdr:rowOff>157308</xdr:rowOff>
    </xdr:from>
    <xdr:to>
      <xdr:col>12</xdr:col>
      <xdr:colOff>561975</xdr:colOff>
      <xdr:row>77</xdr:row>
      <xdr:rowOff>87458</xdr:rowOff>
    </xdr:to>
    <xdr:sp macro="" textlink="">
      <xdr:nvSpPr>
        <xdr:cNvPr id="405" name="フローチャート : 判断 404"/>
        <xdr:cNvSpPr/>
      </xdr:nvSpPr>
      <xdr:spPr>
        <a:xfrm>
          <a:off x="8699500" y="13187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103985</xdr:rowOff>
    </xdr:from>
    <xdr:ext cx="534377" cy="259045"/>
    <xdr:sp macro="" textlink="">
      <xdr:nvSpPr>
        <xdr:cNvPr id="406" name="テキスト ボックス 405"/>
        <xdr:cNvSpPr txBox="1"/>
      </xdr:nvSpPr>
      <xdr:spPr>
        <a:xfrm>
          <a:off x="8483111" y="12962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7" name="テキスト ボックス 40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8" name="テキスト ボックス 40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9" name="テキスト ボックス 40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0" name="テキスト ボックス 40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1" name="テキスト ボックス 41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76</xdr:row>
      <xdr:rowOff>158138</xdr:rowOff>
    </xdr:from>
    <xdr:to>
      <xdr:col>15</xdr:col>
      <xdr:colOff>231775</xdr:colOff>
      <xdr:row>77</xdr:row>
      <xdr:rowOff>88288</xdr:rowOff>
    </xdr:to>
    <xdr:sp macro="" textlink="">
      <xdr:nvSpPr>
        <xdr:cNvPr id="412" name="円/楕円 411"/>
        <xdr:cNvSpPr/>
      </xdr:nvSpPr>
      <xdr:spPr>
        <a:xfrm>
          <a:off x="10426700" y="13188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9565</xdr:rowOff>
    </xdr:from>
    <xdr:ext cx="534377" cy="259045"/>
    <xdr:sp macro="" textlink="">
      <xdr:nvSpPr>
        <xdr:cNvPr id="413" name="普通建設事業費 （ うち新規整備　）該当値テキスト"/>
        <xdr:cNvSpPr txBox="1"/>
      </xdr:nvSpPr>
      <xdr:spPr>
        <a:xfrm>
          <a:off x="10528300" y="13039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27,885</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9289</xdr:rowOff>
    </xdr:from>
    <xdr:to>
      <xdr:col>14</xdr:col>
      <xdr:colOff>79375</xdr:colOff>
      <xdr:row>77</xdr:row>
      <xdr:rowOff>110889</xdr:rowOff>
    </xdr:to>
    <xdr:sp macro="" textlink="">
      <xdr:nvSpPr>
        <xdr:cNvPr id="414" name="円/楕円 413"/>
        <xdr:cNvSpPr/>
      </xdr:nvSpPr>
      <xdr:spPr>
        <a:xfrm>
          <a:off x="9588500" y="13210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127416</xdr:rowOff>
    </xdr:from>
    <xdr:ext cx="534377" cy="259045"/>
    <xdr:sp macro="" textlink="">
      <xdr:nvSpPr>
        <xdr:cNvPr id="415" name="テキスト ボックス 414"/>
        <xdr:cNvSpPr txBox="1"/>
      </xdr:nvSpPr>
      <xdr:spPr>
        <a:xfrm>
          <a:off x="9372111" y="12986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23,930</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3913</xdr:rowOff>
    </xdr:from>
    <xdr:to>
      <xdr:col>12</xdr:col>
      <xdr:colOff>561975</xdr:colOff>
      <xdr:row>77</xdr:row>
      <xdr:rowOff>105513</xdr:rowOff>
    </xdr:to>
    <xdr:sp macro="" textlink="">
      <xdr:nvSpPr>
        <xdr:cNvPr id="416" name="円/楕円 415"/>
        <xdr:cNvSpPr/>
      </xdr:nvSpPr>
      <xdr:spPr>
        <a:xfrm>
          <a:off x="8699500" y="1320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96640</xdr:rowOff>
    </xdr:from>
    <xdr:ext cx="534377" cy="259045"/>
    <xdr:sp macro="" textlink="">
      <xdr:nvSpPr>
        <xdr:cNvPr id="417" name="テキスト ボックス 416"/>
        <xdr:cNvSpPr txBox="1"/>
      </xdr:nvSpPr>
      <xdr:spPr>
        <a:xfrm>
          <a:off x="8483111" y="13298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24,871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8" name="正方形/長方形 41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9" name="正方形/長方形 41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0" name="正方形/長方形 41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18/85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1" name="正方形/長方形 42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2" name="正方形/長方形 42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3" name="正方形/長方形 42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4" name="正方形/長方形 42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24,529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5" name="正方形/長方形 42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6" name="テキスト ボックス 42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7" name="直線コネクタ 42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28" name="直線コネクタ 42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29" name="テキスト ボックス 42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0" name="直線コネクタ 42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1" name="テキスト ボックス 43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2" name="直線コネクタ 43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33" name="テキスト ボックス 43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4" name="直線コネクタ 43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35" name="テキスト ボックス 43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6" name="直線コネクタ 43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92727</xdr:rowOff>
    </xdr:from>
    <xdr:ext cx="531299" cy="259045"/>
    <xdr:sp macro="" textlink="">
      <xdr:nvSpPr>
        <xdr:cNvPr id="437" name="テキスト ボックス 436"/>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8" name="直線コネクタ 43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39" name="テキスト ボックス 43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158655</xdr:rowOff>
    </xdr:from>
    <xdr:to>
      <xdr:col>15</xdr:col>
      <xdr:colOff>180340</xdr:colOff>
      <xdr:row>99</xdr:row>
      <xdr:rowOff>34925</xdr:rowOff>
    </xdr:to>
    <xdr:cxnSp macro="">
      <xdr:nvCxnSpPr>
        <xdr:cNvPr id="441" name="直線コネクタ 440"/>
        <xdr:cNvCxnSpPr/>
      </xdr:nvCxnSpPr>
      <xdr:spPr>
        <a:xfrm flipV="1">
          <a:off x="10475595" y="15589155"/>
          <a:ext cx="1270" cy="1419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38752</xdr:rowOff>
    </xdr:from>
    <xdr:ext cx="378565" cy="259045"/>
    <xdr:sp macro="" textlink="">
      <xdr:nvSpPr>
        <xdr:cNvPr id="442" name="普通建設事業費 （ うち更新整備　）最小値テキスト"/>
        <xdr:cNvSpPr txBox="1"/>
      </xdr:nvSpPr>
      <xdr:spPr>
        <a:xfrm>
          <a:off x="10528300" y="170123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500</a:t>
          </a:r>
          <a:endParaRPr kumimoji="1" lang="ja-JP" altLang="en-US" sz="1000" b="1">
            <a:latin typeface="ＭＳ Ｐゴシック"/>
          </a:endParaRPr>
        </a:p>
      </xdr:txBody>
    </xdr:sp>
    <xdr:clientData/>
  </xdr:oneCellAnchor>
  <xdr:twoCellAnchor>
    <xdr:from>
      <xdr:col>15</xdr:col>
      <xdr:colOff>92075</xdr:colOff>
      <xdr:row>99</xdr:row>
      <xdr:rowOff>34925</xdr:rowOff>
    </xdr:from>
    <xdr:to>
      <xdr:col>15</xdr:col>
      <xdr:colOff>269875</xdr:colOff>
      <xdr:row>99</xdr:row>
      <xdr:rowOff>34925</xdr:rowOff>
    </xdr:to>
    <xdr:cxnSp macro="">
      <xdr:nvCxnSpPr>
        <xdr:cNvPr id="443" name="直線コネクタ 442"/>
        <xdr:cNvCxnSpPr/>
      </xdr:nvCxnSpPr>
      <xdr:spPr>
        <a:xfrm>
          <a:off x="10388600" y="17008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105332</xdr:rowOff>
    </xdr:from>
    <xdr:ext cx="534377" cy="259045"/>
    <xdr:sp macro="" textlink="">
      <xdr:nvSpPr>
        <xdr:cNvPr id="444" name="普通建設事業費 （ うち更新整備　）最大値テキスト"/>
        <xdr:cNvSpPr txBox="1"/>
      </xdr:nvSpPr>
      <xdr:spPr>
        <a:xfrm>
          <a:off x="10528300" y="15364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75,005</a:t>
          </a:r>
          <a:endParaRPr kumimoji="1" lang="ja-JP" altLang="en-US" sz="1000" b="1">
            <a:latin typeface="ＭＳ Ｐゴシック"/>
          </a:endParaRPr>
        </a:p>
      </xdr:txBody>
    </xdr:sp>
    <xdr:clientData/>
  </xdr:oneCellAnchor>
  <xdr:twoCellAnchor>
    <xdr:from>
      <xdr:col>15</xdr:col>
      <xdr:colOff>92075</xdr:colOff>
      <xdr:row>90</xdr:row>
      <xdr:rowOff>158655</xdr:rowOff>
    </xdr:from>
    <xdr:to>
      <xdr:col>15</xdr:col>
      <xdr:colOff>269875</xdr:colOff>
      <xdr:row>90</xdr:row>
      <xdr:rowOff>158655</xdr:rowOff>
    </xdr:to>
    <xdr:cxnSp macro="">
      <xdr:nvCxnSpPr>
        <xdr:cNvPr id="445" name="直線コネクタ 444"/>
        <xdr:cNvCxnSpPr/>
      </xdr:nvCxnSpPr>
      <xdr:spPr>
        <a:xfrm>
          <a:off x="10388600" y="15589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108477</xdr:rowOff>
    </xdr:from>
    <xdr:to>
      <xdr:col>15</xdr:col>
      <xdr:colOff>180975</xdr:colOff>
      <xdr:row>96</xdr:row>
      <xdr:rowOff>137757</xdr:rowOff>
    </xdr:to>
    <xdr:cxnSp macro="">
      <xdr:nvCxnSpPr>
        <xdr:cNvPr id="446" name="直線コネクタ 445"/>
        <xdr:cNvCxnSpPr/>
      </xdr:nvCxnSpPr>
      <xdr:spPr>
        <a:xfrm flipV="1">
          <a:off x="9639300" y="16396227"/>
          <a:ext cx="838200" cy="200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55859</xdr:rowOff>
    </xdr:from>
    <xdr:ext cx="534377" cy="259045"/>
    <xdr:sp macro="" textlink="">
      <xdr:nvSpPr>
        <xdr:cNvPr id="447" name="普通建設事業費 （ うち更新整備　）平均値テキスト"/>
        <xdr:cNvSpPr txBox="1"/>
      </xdr:nvSpPr>
      <xdr:spPr>
        <a:xfrm>
          <a:off x="10528300" y="16515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22,602</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77432</xdr:rowOff>
    </xdr:from>
    <xdr:to>
      <xdr:col>15</xdr:col>
      <xdr:colOff>231775</xdr:colOff>
      <xdr:row>97</xdr:row>
      <xdr:rowOff>7582</xdr:rowOff>
    </xdr:to>
    <xdr:sp macro="" textlink="">
      <xdr:nvSpPr>
        <xdr:cNvPr id="448" name="フローチャート : 判断 447"/>
        <xdr:cNvSpPr/>
      </xdr:nvSpPr>
      <xdr:spPr>
        <a:xfrm>
          <a:off x="10426700" y="1653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137757</xdr:rowOff>
    </xdr:from>
    <xdr:to>
      <xdr:col>14</xdr:col>
      <xdr:colOff>28575</xdr:colOff>
      <xdr:row>98</xdr:row>
      <xdr:rowOff>145111</xdr:rowOff>
    </xdr:to>
    <xdr:cxnSp macro="">
      <xdr:nvCxnSpPr>
        <xdr:cNvPr id="449" name="直線コネクタ 448"/>
        <xdr:cNvCxnSpPr/>
      </xdr:nvCxnSpPr>
      <xdr:spPr>
        <a:xfrm flipV="1">
          <a:off x="8750300" y="16596957"/>
          <a:ext cx="889000" cy="350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1612</xdr:rowOff>
    </xdr:from>
    <xdr:to>
      <xdr:col>14</xdr:col>
      <xdr:colOff>79375</xdr:colOff>
      <xdr:row>97</xdr:row>
      <xdr:rowOff>103212</xdr:rowOff>
    </xdr:to>
    <xdr:sp macro="" textlink="">
      <xdr:nvSpPr>
        <xdr:cNvPr id="450" name="フローチャート : 判断 449"/>
        <xdr:cNvSpPr/>
      </xdr:nvSpPr>
      <xdr:spPr>
        <a:xfrm>
          <a:off x="9588500" y="16632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94339</xdr:rowOff>
    </xdr:from>
    <xdr:ext cx="534377" cy="259045"/>
    <xdr:sp macro="" textlink="">
      <xdr:nvSpPr>
        <xdr:cNvPr id="451" name="テキスト ボックス 450"/>
        <xdr:cNvSpPr txBox="1"/>
      </xdr:nvSpPr>
      <xdr:spPr>
        <a:xfrm>
          <a:off x="9372111" y="16724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17,582</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16814</xdr:rowOff>
    </xdr:from>
    <xdr:to>
      <xdr:col>12</xdr:col>
      <xdr:colOff>561975</xdr:colOff>
      <xdr:row>96</xdr:row>
      <xdr:rowOff>118414</xdr:rowOff>
    </xdr:to>
    <xdr:sp macro="" textlink="">
      <xdr:nvSpPr>
        <xdr:cNvPr id="452" name="フローチャート : 判断 451"/>
        <xdr:cNvSpPr/>
      </xdr:nvSpPr>
      <xdr:spPr>
        <a:xfrm>
          <a:off x="8699500" y="1647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134941</xdr:rowOff>
    </xdr:from>
    <xdr:ext cx="534377" cy="259045"/>
    <xdr:sp macro="" textlink="">
      <xdr:nvSpPr>
        <xdr:cNvPr id="453" name="テキスト ボックス 452"/>
        <xdr:cNvSpPr txBox="1"/>
      </xdr:nvSpPr>
      <xdr:spPr>
        <a:xfrm>
          <a:off x="8483111" y="16251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4" name="テキスト ボックス 45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5" name="テキスト ボックス 45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6" name="テキスト ボックス 45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7" name="テキスト ボックス 45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8" name="テキスト ボックス 45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95</xdr:row>
      <xdr:rowOff>57677</xdr:rowOff>
    </xdr:from>
    <xdr:to>
      <xdr:col>15</xdr:col>
      <xdr:colOff>231775</xdr:colOff>
      <xdr:row>95</xdr:row>
      <xdr:rowOff>159277</xdr:rowOff>
    </xdr:to>
    <xdr:sp macro="" textlink="">
      <xdr:nvSpPr>
        <xdr:cNvPr id="459" name="円/楕円 458"/>
        <xdr:cNvSpPr/>
      </xdr:nvSpPr>
      <xdr:spPr>
        <a:xfrm>
          <a:off x="10426700" y="16345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80554</xdr:rowOff>
    </xdr:from>
    <xdr:ext cx="534377" cy="259045"/>
    <xdr:sp macro="" textlink="">
      <xdr:nvSpPr>
        <xdr:cNvPr id="460" name="普通建設事業費 （ うち更新整備　）該当値テキスト"/>
        <xdr:cNvSpPr txBox="1"/>
      </xdr:nvSpPr>
      <xdr:spPr>
        <a:xfrm>
          <a:off x="10528300" y="16196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32,639</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86957</xdr:rowOff>
    </xdr:from>
    <xdr:to>
      <xdr:col>14</xdr:col>
      <xdr:colOff>79375</xdr:colOff>
      <xdr:row>97</xdr:row>
      <xdr:rowOff>17107</xdr:rowOff>
    </xdr:to>
    <xdr:sp macro="" textlink="">
      <xdr:nvSpPr>
        <xdr:cNvPr id="461" name="円/楕円 460"/>
        <xdr:cNvSpPr/>
      </xdr:nvSpPr>
      <xdr:spPr>
        <a:xfrm>
          <a:off x="9588500" y="1654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33634</xdr:rowOff>
    </xdr:from>
    <xdr:ext cx="534377" cy="259045"/>
    <xdr:sp macro="" textlink="">
      <xdr:nvSpPr>
        <xdr:cNvPr id="462" name="テキスト ボックス 461"/>
        <xdr:cNvSpPr txBox="1"/>
      </xdr:nvSpPr>
      <xdr:spPr>
        <a:xfrm>
          <a:off x="9372111" y="16321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22,102</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94311</xdr:rowOff>
    </xdr:from>
    <xdr:to>
      <xdr:col>12</xdr:col>
      <xdr:colOff>561975</xdr:colOff>
      <xdr:row>99</xdr:row>
      <xdr:rowOff>24461</xdr:rowOff>
    </xdr:to>
    <xdr:sp macro="" textlink="">
      <xdr:nvSpPr>
        <xdr:cNvPr id="463" name="円/楕円 462"/>
        <xdr:cNvSpPr/>
      </xdr:nvSpPr>
      <xdr:spPr>
        <a:xfrm>
          <a:off x="8699500" y="1689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99</xdr:row>
      <xdr:rowOff>15588</xdr:rowOff>
    </xdr:from>
    <xdr:ext cx="469744" cy="259045"/>
    <xdr:sp macro="" textlink="">
      <xdr:nvSpPr>
        <xdr:cNvPr id="464" name="テキスト ボックス 463"/>
        <xdr:cNvSpPr txBox="1"/>
      </xdr:nvSpPr>
      <xdr:spPr>
        <a:xfrm>
          <a:off x="8515427" y="16989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3,716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5" name="正方形/長方形 46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6" name="正方形/長方形 46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7" name="正方形/長方形 46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8" name="正方形/長方形 46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9" name="正方形/長方形 46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0" name="正方形/長方形 46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1" name="正方形/長方形 47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2" name="正方形/長方形 47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3" name="テキスト ボックス 47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4" name="直線コネクタ 47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5" name="直線コネクタ 47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6" name="テキスト ボックス 475"/>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7" name="直線コネクタ 47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78" name="テキスト ボックス 477"/>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9" name="直線コネクタ 47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80" name="テキスト ボックス 479"/>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1" name="直線コネクタ 48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482" name="テキスト ボックス 481"/>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3" name="直線コネクタ 48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4" name="テキスト ボックス 48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55621</xdr:rowOff>
    </xdr:from>
    <xdr:to>
      <xdr:col>23</xdr:col>
      <xdr:colOff>516889</xdr:colOff>
      <xdr:row>38</xdr:row>
      <xdr:rowOff>139700</xdr:rowOff>
    </xdr:to>
    <xdr:cxnSp macro="">
      <xdr:nvCxnSpPr>
        <xdr:cNvPr id="486" name="直線コネクタ 485"/>
        <xdr:cNvCxnSpPr/>
      </xdr:nvCxnSpPr>
      <xdr:spPr>
        <a:xfrm flipV="1">
          <a:off x="16317595" y="5370571"/>
          <a:ext cx="1269" cy="1284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3446</xdr:rowOff>
    </xdr:from>
    <xdr:ext cx="249299" cy="259045"/>
    <xdr:sp macro="" textlink="">
      <xdr:nvSpPr>
        <xdr:cNvPr id="487" name="災害復旧事業費最小値テキスト"/>
        <xdr:cNvSpPr txBox="1"/>
      </xdr:nvSpPr>
      <xdr:spPr>
        <a:xfrm>
          <a:off x="16370300" y="66899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8" name="直線コネクタ 487"/>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2298</xdr:rowOff>
    </xdr:from>
    <xdr:ext cx="534377" cy="259045"/>
    <xdr:sp macro="" textlink="">
      <xdr:nvSpPr>
        <xdr:cNvPr id="489" name="災害復旧事業費最大値テキスト"/>
        <xdr:cNvSpPr txBox="1"/>
      </xdr:nvSpPr>
      <xdr:spPr>
        <a:xfrm>
          <a:off x="16370300" y="5145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28,089</a:t>
          </a:r>
          <a:endParaRPr kumimoji="1" lang="ja-JP" altLang="en-US" sz="1000" b="1">
            <a:latin typeface="ＭＳ Ｐゴシック"/>
          </a:endParaRPr>
        </a:p>
      </xdr:txBody>
    </xdr:sp>
    <xdr:clientData/>
  </xdr:oneCellAnchor>
  <xdr:twoCellAnchor>
    <xdr:from>
      <xdr:col>23</xdr:col>
      <xdr:colOff>428625</xdr:colOff>
      <xdr:row>31</xdr:row>
      <xdr:rowOff>55621</xdr:rowOff>
    </xdr:from>
    <xdr:to>
      <xdr:col>23</xdr:col>
      <xdr:colOff>606425</xdr:colOff>
      <xdr:row>31</xdr:row>
      <xdr:rowOff>55621</xdr:rowOff>
    </xdr:to>
    <xdr:cxnSp macro="">
      <xdr:nvCxnSpPr>
        <xdr:cNvPr id="490" name="直線コネクタ 489"/>
        <xdr:cNvCxnSpPr/>
      </xdr:nvCxnSpPr>
      <xdr:spPr>
        <a:xfrm>
          <a:off x="16230600" y="537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139700</xdr:rowOff>
    </xdr:from>
    <xdr:to>
      <xdr:col>23</xdr:col>
      <xdr:colOff>517525</xdr:colOff>
      <xdr:row>38</xdr:row>
      <xdr:rowOff>139700</xdr:rowOff>
    </xdr:to>
    <xdr:cxnSp macro="">
      <xdr:nvCxnSpPr>
        <xdr:cNvPr id="491" name="直線コネクタ 490"/>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92346</xdr:rowOff>
    </xdr:from>
    <xdr:ext cx="378565" cy="259045"/>
    <xdr:sp macro="" textlink="">
      <xdr:nvSpPr>
        <xdr:cNvPr id="492" name="災害復旧事業費平均値テキスト"/>
        <xdr:cNvSpPr txBox="1"/>
      </xdr:nvSpPr>
      <xdr:spPr>
        <a:xfrm>
          <a:off x="16370300" y="643599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69469</xdr:rowOff>
    </xdr:from>
    <xdr:to>
      <xdr:col>23</xdr:col>
      <xdr:colOff>568325</xdr:colOff>
      <xdr:row>38</xdr:row>
      <xdr:rowOff>171069</xdr:rowOff>
    </xdr:to>
    <xdr:sp macro="" textlink="">
      <xdr:nvSpPr>
        <xdr:cNvPr id="493" name="フローチャート : 判断 492"/>
        <xdr:cNvSpPr/>
      </xdr:nvSpPr>
      <xdr:spPr>
        <a:xfrm>
          <a:off x="16268700" y="65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139700</xdr:rowOff>
    </xdr:from>
    <xdr:to>
      <xdr:col>22</xdr:col>
      <xdr:colOff>365125</xdr:colOff>
      <xdr:row>38</xdr:row>
      <xdr:rowOff>139700</xdr:rowOff>
    </xdr:to>
    <xdr:cxnSp macro="">
      <xdr:nvCxnSpPr>
        <xdr:cNvPr id="494" name="直線コネクタ 493"/>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69012</xdr:rowOff>
    </xdr:from>
    <xdr:to>
      <xdr:col>22</xdr:col>
      <xdr:colOff>415925</xdr:colOff>
      <xdr:row>38</xdr:row>
      <xdr:rowOff>170612</xdr:rowOff>
    </xdr:to>
    <xdr:sp macro="" textlink="">
      <xdr:nvSpPr>
        <xdr:cNvPr id="495" name="フローチャート : 判断 494"/>
        <xdr:cNvSpPr/>
      </xdr:nvSpPr>
      <xdr:spPr>
        <a:xfrm>
          <a:off x="15430500" y="6584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37</xdr:row>
      <xdr:rowOff>15689</xdr:rowOff>
    </xdr:from>
    <xdr:ext cx="378565" cy="259045"/>
    <xdr:sp macro="" textlink="">
      <xdr:nvSpPr>
        <xdr:cNvPr id="496" name="テキスト ボックス 495"/>
        <xdr:cNvSpPr txBox="1"/>
      </xdr:nvSpPr>
      <xdr:spPr>
        <a:xfrm>
          <a:off x="15292017" y="63593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435</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139700</xdr:rowOff>
    </xdr:from>
    <xdr:to>
      <xdr:col>21</xdr:col>
      <xdr:colOff>161925</xdr:colOff>
      <xdr:row>38</xdr:row>
      <xdr:rowOff>139700</xdr:rowOff>
    </xdr:to>
    <xdr:cxnSp macro="">
      <xdr:nvCxnSpPr>
        <xdr:cNvPr id="497" name="直線コネクタ 496"/>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82545</xdr:rowOff>
    </xdr:from>
    <xdr:to>
      <xdr:col>21</xdr:col>
      <xdr:colOff>212725</xdr:colOff>
      <xdr:row>38</xdr:row>
      <xdr:rowOff>12695</xdr:rowOff>
    </xdr:to>
    <xdr:sp macro="" textlink="">
      <xdr:nvSpPr>
        <xdr:cNvPr id="498" name="フローチャート : 判断 497"/>
        <xdr:cNvSpPr/>
      </xdr:nvSpPr>
      <xdr:spPr>
        <a:xfrm>
          <a:off x="14541500" y="642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29222</xdr:rowOff>
    </xdr:from>
    <xdr:ext cx="469744" cy="259045"/>
    <xdr:sp macro="" textlink="">
      <xdr:nvSpPr>
        <xdr:cNvPr id="499" name="テキスト ボックス 498"/>
        <xdr:cNvSpPr txBox="1"/>
      </xdr:nvSpPr>
      <xdr:spPr>
        <a:xfrm>
          <a:off x="14357427" y="6201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138557</xdr:rowOff>
    </xdr:from>
    <xdr:to>
      <xdr:col>19</xdr:col>
      <xdr:colOff>644525</xdr:colOff>
      <xdr:row>38</xdr:row>
      <xdr:rowOff>139700</xdr:rowOff>
    </xdr:to>
    <xdr:cxnSp macro="">
      <xdr:nvCxnSpPr>
        <xdr:cNvPr id="500" name="直線コネクタ 499"/>
        <xdr:cNvCxnSpPr/>
      </xdr:nvCxnSpPr>
      <xdr:spPr>
        <a:xfrm>
          <a:off x="12814300" y="6653657"/>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69332</xdr:rowOff>
    </xdr:from>
    <xdr:to>
      <xdr:col>20</xdr:col>
      <xdr:colOff>9525</xdr:colOff>
      <xdr:row>37</xdr:row>
      <xdr:rowOff>170932</xdr:rowOff>
    </xdr:to>
    <xdr:sp macro="" textlink="">
      <xdr:nvSpPr>
        <xdr:cNvPr id="501" name="フローチャート : 判断 500"/>
        <xdr:cNvSpPr/>
      </xdr:nvSpPr>
      <xdr:spPr>
        <a:xfrm>
          <a:off x="13652500" y="6412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16009</xdr:rowOff>
    </xdr:from>
    <xdr:ext cx="469744" cy="259045"/>
    <xdr:sp macro="" textlink="">
      <xdr:nvSpPr>
        <xdr:cNvPr id="502" name="テキスト ボックス 501"/>
        <xdr:cNvSpPr txBox="1"/>
      </xdr:nvSpPr>
      <xdr:spPr>
        <a:xfrm>
          <a:off x="13468427" y="6188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4,178</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40254</xdr:rowOff>
    </xdr:from>
    <xdr:to>
      <xdr:col>18</xdr:col>
      <xdr:colOff>492125</xdr:colOff>
      <xdr:row>37</xdr:row>
      <xdr:rowOff>141854</xdr:rowOff>
    </xdr:to>
    <xdr:sp macro="" textlink="">
      <xdr:nvSpPr>
        <xdr:cNvPr id="503" name="フローチャート : 判断 502"/>
        <xdr:cNvSpPr/>
      </xdr:nvSpPr>
      <xdr:spPr>
        <a:xfrm>
          <a:off x="12763500" y="6383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35</xdr:row>
      <xdr:rowOff>158381</xdr:rowOff>
    </xdr:from>
    <xdr:ext cx="469744" cy="259045"/>
    <xdr:sp macro="" textlink="">
      <xdr:nvSpPr>
        <xdr:cNvPr id="504" name="テキスト ボックス 503"/>
        <xdr:cNvSpPr txBox="1"/>
      </xdr:nvSpPr>
      <xdr:spPr>
        <a:xfrm>
          <a:off x="12579427" y="6159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5" name="テキスト ボックス 50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6" name="テキスト ボックス 50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7" name="テキスト ボックス 50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8" name="テキスト ボックス 50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9" name="テキスト ボックス 50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88900</xdr:rowOff>
    </xdr:from>
    <xdr:to>
      <xdr:col>23</xdr:col>
      <xdr:colOff>568325</xdr:colOff>
      <xdr:row>39</xdr:row>
      <xdr:rowOff>19050</xdr:rowOff>
    </xdr:to>
    <xdr:sp macro="" textlink="">
      <xdr:nvSpPr>
        <xdr:cNvPr id="510" name="円/楕円 509"/>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47896</xdr:rowOff>
    </xdr:from>
    <xdr:ext cx="249299" cy="259045"/>
    <xdr:sp macro="" textlink="">
      <xdr:nvSpPr>
        <xdr:cNvPr id="511" name="災害復旧事業費該当値テキスト"/>
        <xdr:cNvSpPr txBox="1"/>
      </xdr:nvSpPr>
      <xdr:spPr>
        <a:xfrm>
          <a:off x="16370300" y="65629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88900</xdr:rowOff>
    </xdr:from>
    <xdr:to>
      <xdr:col>22</xdr:col>
      <xdr:colOff>415925</xdr:colOff>
      <xdr:row>39</xdr:row>
      <xdr:rowOff>19050</xdr:rowOff>
    </xdr:to>
    <xdr:sp macro="" textlink="">
      <xdr:nvSpPr>
        <xdr:cNvPr id="512" name="円/楕円 511"/>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10177</xdr:rowOff>
    </xdr:from>
    <xdr:ext cx="249299" cy="259045"/>
    <xdr:sp macro="" textlink="">
      <xdr:nvSpPr>
        <xdr:cNvPr id="513" name="テキスト ボックス 512"/>
        <xdr:cNvSpPr txBox="1"/>
      </xdr:nvSpPr>
      <xdr:spPr>
        <a:xfrm>
          <a:off x="15356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88900</xdr:rowOff>
    </xdr:from>
    <xdr:to>
      <xdr:col>21</xdr:col>
      <xdr:colOff>212725</xdr:colOff>
      <xdr:row>39</xdr:row>
      <xdr:rowOff>19050</xdr:rowOff>
    </xdr:to>
    <xdr:sp macro="" textlink="">
      <xdr:nvSpPr>
        <xdr:cNvPr id="514" name="円/楕円 513"/>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10177</xdr:rowOff>
    </xdr:from>
    <xdr:ext cx="249299" cy="259045"/>
    <xdr:sp macro="" textlink="">
      <xdr:nvSpPr>
        <xdr:cNvPr id="515" name="テキスト ボックス 514"/>
        <xdr:cNvSpPr txBox="1"/>
      </xdr:nvSpPr>
      <xdr:spPr>
        <a:xfrm>
          <a:off x="14467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88900</xdr:rowOff>
    </xdr:from>
    <xdr:to>
      <xdr:col>20</xdr:col>
      <xdr:colOff>9525</xdr:colOff>
      <xdr:row>39</xdr:row>
      <xdr:rowOff>19050</xdr:rowOff>
    </xdr:to>
    <xdr:sp macro="" textlink="">
      <xdr:nvSpPr>
        <xdr:cNvPr id="516" name="円/楕円 515"/>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10177</xdr:rowOff>
    </xdr:from>
    <xdr:ext cx="249299" cy="259045"/>
    <xdr:sp macro="" textlink="">
      <xdr:nvSpPr>
        <xdr:cNvPr id="517" name="テキスト ボックス 516"/>
        <xdr:cNvSpPr txBox="1"/>
      </xdr:nvSpPr>
      <xdr:spPr>
        <a:xfrm>
          <a:off x="1357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87757</xdr:rowOff>
    </xdr:from>
    <xdr:to>
      <xdr:col>18</xdr:col>
      <xdr:colOff>492125</xdr:colOff>
      <xdr:row>39</xdr:row>
      <xdr:rowOff>17907</xdr:rowOff>
    </xdr:to>
    <xdr:sp macro="" textlink="">
      <xdr:nvSpPr>
        <xdr:cNvPr id="518" name="円/楕円 517"/>
        <xdr:cNvSpPr/>
      </xdr:nvSpPr>
      <xdr:spPr>
        <a:xfrm>
          <a:off x="12763500" y="660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39</xdr:row>
      <xdr:rowOff>9034</xdr:rowOff>
    </xdr:from>
    <xdr:ext cx="313932" cy="259045"/>
    <xdr:sp macro="" textlink="">
      <xdr:nvSpPr>
        <xdr:cNvPr id="519" name="テキスト ボックス 518"/>
        <xdr:cNvSpPr txBox="1"/>
      </xdr:nvSpPr>
      <xdr:spPr>
        <a:xfrm>
          <a:off x="12657333" y="66955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0" name="正方形/長方形 51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1" name="正方形/長方形 52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2" name="正方形/長方形 52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3" name="正方形/長方形 52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4" name="正方形/長方形 52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5" name="正方形/長方形 52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6" name="正方形/長方形 52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7" name="正方形/長方形 52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8" name="テキスト ボックス 52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9" name="直線コネクタ 52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0" name="直線コネクタ 52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1" name="テキスト ボックス 53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2" name="直線コネクタ 53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3" name="テキスト ボックス 53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5" name="直線コネクタ 53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7" name="直線コネクタ 53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9" name="直線コネクタ 53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0" name="直線コネクタ 53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2" name="フローチャート : 判断 54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3" name="直線コネクタ 54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4" name="フローチャート : 判断 54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5" name="テキスト ボックス 544"/>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6" name="直線コネクタ 54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7" name="フローチャート : 判断 54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8" name="テキスト ボックス 547"/>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9" name="直線コネクタ 54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0" name="フローチャート : 判断 54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1" name="テキスト ボックス 550"/>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2" name="フローチャート : 判断 55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3" name="テキスト ボックス 552"/>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4" name="テキスト ボックス 55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5" name="テキスト ボックス 55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6" name="テキスト ボックス 55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7" name="テキスト ボックス 55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8" name="テキスト ボックス 55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9" name="円/楕円 55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1" name="円/楕円 56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2" name="テキスト ボックス 561"/>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3" name="円/楕円 56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4" name="テキスト ボックス 563"/>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5" name="円/楕円 56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6" name="テキスト ボックス 565"/>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7" name="円/楕円 56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8" name="テキスト ボックス 567"/>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9" name="正方形/長方形 56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0" name="正方形/長方形 56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1" name="正方形/長方形 57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84/85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2" name="正方形/長方形 57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3" name="正方形/長方形 57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4" name="正方形/長方形 57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5" name="正方形/長方形 57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34,657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6" name="正方形/長方形 57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7" name="テキスト ボックス 57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8" name="直線コネクタ 57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139700</xdr:rowOff>
    </xdr:from>
    <xdr:to>
      <xdr:col>24</xdr:col>
      <xdr:colOff>644525</xdr:colOff>
      <xdr:row>79</xdr:row>
      <xdr:rowOff>139700</xdr:rowOff>
    </xdr:to>
    <xdr:cxnSp macro="">
      <xdr:nvCxnSpPr>
        <xdr:cNvPr id="579" name="直線コネクタ 578"/>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168927</xdr:rowOff>
    </xdr:from>
    <xdr:ext cx="248786" cy="259045"/>
    <xdr:sp macro="" textlink="">
      <xdr:nvSpPr>
        <xdr:cNvPr id="580" name="テキスト ボックス 579"/>
        <xdr:cNvSpPr txBox="1"/>
      </xdr:nvSpPr>
      <xdr:spPr>
        <a:xfrm>
          <a:off x="12197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78</xdr:row>
      <xdr:rowOff>25400</xdr:rowOff>
    </xdr:from>
    <xdr:to>
      <xdr:col>24</xdr:col>
      <xdr:colOff>644525</xdr:colOff>
      <xdr:row>78</xdr:row>
      <xdr:rowOff>25400</xdr:rowOff>
    </xdr:to>
    <xdr:cxnSp macro="">
      <xdr:nvCxnSpPr>
        <xdr:cNvPr id="581" name="直線コネクタ 580"/>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77</xdr:row>
      <xdr:rowOff>54627</xdr:rowOff>
    </xdr:from>
    <xdr:ext cx="531299" cy="259045"/>
    <xdr:sp macro="" textlink="">
      <xdr:nvSpPr>
        <xdr:cNvPr id="582" name="テキスト ボックス 581"/>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76</xdr:row>
      <xdr:rowOff>82550</xdr:rowOff>
    </xdr:from>
    <xdr:to>
      <xdr:col>24</xdr:col>
      <xdr:colOff>644525</xdr:colOff>
      <xdr:row>76</xdr:row>
      <xdr:rowOff>82550</xdr:rowOff>
    </xdr:to>
    <xdr:cxnSp macro="">
      <xdr:nvCxnSpPr>
        <xdr:cNvPr id="583" name="直線コネクタ 582"/>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111777</xdr:rowOff>
    </xdr:from>
    <xdr:ext cx="531299" cy="259045"/>
    <xdr:sp macro="" textlink="">
      <xdr:nvSpPr>
        <xdr:cNvPr id="584" name="テキスト ボックス 583"/>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5" name="直線コネクタ 58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86" name="テキスト ボックス 58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25400</xdr:rowOff>
    </xdr:from>
    <xdr:to>
      <xdr:col>24</xdr:col>
      <xdr:colOff>644525</xdr:colOff>
      <xdr:row>73</xdr:row>
      <xdr:rowOff>25400</xdr:rowOff>
    </xdr:to>
    <xdr:cxnSp macro="">
      <xdr:nvCxnSpPr>
        <xdr:cNvPr id="587" name="直線コネクタ 586"/>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54627</xdr:rowOff>
    </xdr:from>
    <xdr:ext cx="531299" cy="259045"/>
    <xdr:sp macro="" textlink="">
      <xdr:nvSpPr>
        <xdr:cNvPr id="588" name="テキスト ボックス 587"/>
        <xdr:cNvSpPr txBox="1"/>
      </xdr:nvSpPr>
      <xdr:spPr>
        <a:xfrm>
          <a:off x="11914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589" name="直線コネクタ 588"/>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590" name="テキスト ボックス 589"/>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69</xdr:row>
      <xdr:rowOff>139700</xdr:rowOff>
    </xdr:from>
    <xdr:to>
      <xdr:col>24</xdr:col>
      <xdr:colOff>644525</xdr:colOff>
      <xdr:row>69</xdr:row>
      <xdr:rowOff>139700</xdr:rowOff>
    </xdr:to>
    <xdr:cxnSp macro="">
      <xdr:nvCxnSpPr>
        <xdr:cNvPr id="591" name="直線コネクタ 590"/>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68</xdr:row>
      <xdr:rowOff>168927</xdr:rowOff>
    </xdr:from>
    <xdr:ext cx="595419" cy="259045"/>
    <xdr:sp macro="" textlink="">
      <xdr:nvSpPr>
        <xdr:cNvPr id="592" name="テキスト ボックス 591"/>
        <xdr:cNvSpPr txBox="1"/>
      </xdr:nvSpPr>
      <xdr:spPr>
        <a:xfrm>
          <a:off x="11850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3" name="直線コネクタ 59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4" name="テキスト ボックス 59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153788</xdr:rowOff>
    </xdr:from>
    <xdr:to>
      <xdr:col>23</xdr:col>
      <xdr:colOff>516889</xdr:colOff>
      <xdr:row>79</xdr:row>
      <xdr:rowOff>11027</xdr:rowOff>
    </xdr:to>
    <xdr:cxnSp macro="">
      <xdr:nvCxnSpPr>
        <xdr:cNvPr id="596" name="直線コネクタ 595"/>
        <xdr:cNvCxnSpPr/>
      </xdr:nvCxnSpPr>
      <xdr:spPr>
        <a:xfrm flipV="1">
          <a:off x="16317595" y="12155288"/>
          <a:ext cx="1269" cy="1400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14854</xdr:rowOff>
    </xdr:from>
    <xdr:ext cx="469744" cy="259045"/>
    <xdr:sp macro="" textlink="">
      <xdr:nvSpPr>
        <xdr:cNvPr id="597" name="公債費最小値テキスト"/>
        <xdr:cNvSpPr txBox="1"/>
      </xdr:nvSpPr>
      <xdr:spPr>
        <a:xfrm>
          <a:off x="16370300" y="13559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9,006</a:t>
          </a:r>
          <a:endParaRPr kumimoji="1" lang="ja-JP" altLang="en-US" sz="1000" b="1">
            <a:latin typeface="ＭＳ Ｐゴシック"/>
          </a:endParaRPr>
        </a:p>
      </xdr:txBody>
    </xdr:sp>
    <xdr:clientData/>
  </xdr:oneCellAnchor>
  <xdr:twoCellAnchor>
    <xdr:from>
      <xdr:col>23</xdr:col>
      <xdr:colOff>428625</xdr:colOff>
      <xdr:row>79</xdr:row>
      <xdr:rowOff>11027</xdr:rowOff>
    </xdr:from>
    <xdr:to>
      <xdr:col>23</xdr:col>
      <xdr:colOff>606425</xdr:colOff>
      <xdr:row>79</xdr:row>
      <xdr:rowOff>11027</xdr:rowOff>
    </xdr:to>
    <xdr:cxnSp macro="">
      <xdr:nvCxnSpPr>
        <xdr:cNvPr id="598" name="直線コネクタ 597"/>
        <xdr:cNvCxnSpPr/>
      </xdr:nvCxnSpPr>
      <xdr:spPr>
        <a:xfrm>
          <a:off x="16230600" y="13555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100465</xdr:rowOff>
    </xdr:from>
    <xdr:ext cx="599010" cy="259045"/>
    <xdr:sp macro="" textlink="">
      <xdr:nvSpPr>
        <xdr:cNvPr id="599" name="公債費最大値テキスト"/>
        <xdr:cNvSpPr txBox="1"/>
      </xdr:nvSpPr>
      <xdr:spPr>
        <a:xfrm>
          <a:off x="16370300" y="11930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107,014</a:t>
          </a:r>
          <a:endParaRPr kumimoji="1" lang="ja-JP" altLang="en-US" sz="1000" b="1">
            <a:latin typeface="ＭＳ Ｐゴシック"/>
          </a:endParaRPr>
        </a:p>
      </xdr:txBody>
    </xdr:sp>
    <xdr:clientData/>
  </xdr:oneCellAnchor>
  <xdr:twoCellAnchor>
    <xdr:from>
      <xdr:col>23</xdr:col>
      <xdr:colOff>428625</xdr:colOff>
      <xdr:row>70</xdr:row>
      <xdr:rowOff>153788</xdr:rowOff>
    </xdr:from>
    <xdr:to>
      <xdr:col>23</xdr:col>
      <xdr:colOff>606425</xdr:colOff>
      <xdr:row>70</xdr:row>
      <xdr:rowOff>153788</xdr:rowOff>
    </xdr:to>
    <xdr:cxnSp macro="">
      <xdr:nvCxnSpPr>
        <xdr:cNvPr id="600" name="直線コネクタ 599"/>
        <xdr:cNvCxnSpPr/>
      </xdr:nvCxnSpPr>
      <xdr:spPr>
        <a:xfrm>
          <a:off x="16230600" y="12155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153031</xdr:rowOff>
    </xdr:from>
    <xdr:to>
      <xdr:col>23</xdr:col>
      <xdr:colOff>517525</xdr:colOff>
      <xdr:row>78</xdr:row>
      <xdr:rowOff>163674</xdr:rowOff>
    </xdr:to>
    <xdr:cxnSp macro="">
      <xdr:nvCxnSpPr>
        <xdr:cNvPr id="601" name="直線コネクタ 600"/>
        <xdr:cNvCxnSpPr/>
      </xdr:nvCxnSpPr>
      <xdr:spPr>
        <a:xfrm flipV="1">
          <a:off x="15481300" y="13526131"/>
          <a:ext cx="838200" cy="10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96832</xdr:rowOff>
    </xdr:from>
    <xdr:ext cx="534377" cy="259045"/>
    <xdr:sp macro="" textlink="">
      <xdr:nvSpPr>
        <xdr:cNvPr id="602" name="公債費平均値テキスト"/>
        <xdr:cNvSpPr txBox="1"/>
      </xdr:nvSpPr>
      <xdr:spPr>
        <a:xfrm>
          <a:off x="16370300" y="129555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37,046</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73955</xdr:rowOff>
    </xdr:from>
    <xdr:to>
      <xdr:col>23</xdr:col>
      <xdr:colOff>568325</xdr:colOff>
      <xdr:row>77</xdr:row>
      <xdr:rowOff>4105</xdr:rowOff>
    </xdr:to>
    <xdr:sp macro="" textlink="">
      <xdr:nvSpPr>
        <xdr:cNvPr id="603" name="フローチャート : 判断 602"/>
        <xdr:cNvSpPr/>
      </xdr:nvSpPr>
      <xdr:spPr>
        <a:xfrm>
          <a:off x="16268700" y="1310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142215</xdr:rowOff>
    </xdr:from>
    <xdr:to>
      <xdr:col>22</xdr:col>
      <xdr:colOff>365125</xdr:colOff>
      <xdr:row>78</xdr:row>
      <xdr:rowOff>163674</xdr:rowOff>
    </xdr:to>
    <xdr:cxnSp macro="">
      <xdr:nvCxnSpPr>
        <xdr:cNvPr id="604" name="直線コネクタ 603"/>
        <xdr:cNvCxnSpPr/>
      </xdr:nvCxnSpPr>
      <xdr:spPr>
        <a:xfrm>
          <a:off x="14592300" y="13515315"/>
          <a:ext cx="889000" cy="21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103374</xdr:rowOff>
    </xdr:from>
    <xdr:to>
      <xdr:col>22</xdr:col>
      <xdr:colOff>415925</xdr:colOff>
      <xdr:row>77</xdr:row>
      <xdr:rowOff>33524</xdr:rowOff>
    </xdr:to>
    <xdr:sp macro="" textlink="">
      <xdr:nvSpPr>
        <xdr:cNvPr id="605" name="フローチャート : 判断 604"/>
        <xdr:cNvSpPr/>
      </xdr:nvSpPr>
      <xdr:spPr>
        <a:xfrm>
          <a:off x="15430500" y="13133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50051</xdr:rowOff>
    </xdr:from>
    <xdr:ext cx="534377" cy="259045"/>
    <xdr:sp macro="" textlink="">
      <xdr:nvSpPr>
        <xdr:cNvPr id="606" name="テキスト ボックス 605"/>
        <xdr:cNvSpPr txBox="1"/>
      </xdr:nvSpPr>
      <xdr:spPr>
        <a:xfrm>
          <a:off x="15214111" y="12908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34,987</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47889</xdr:rowOff>
    </xdr:from>
    <xdr:to>
      <xdr:col>21</xdr:col>
      <xdr:colOff>161925</xdr:colOff>
      <xdr:row>78</xdr:row>
      <xdr:rowOff>142215</xdr:rowOff>
    </xdr:to>
    <xdr:cxnSp macro="">
      <xdr:nvCxnSpPr>
        <xdr:cNvPr id="607" name="直線コネクタ 606"/>
        <xdr:cNvCxnSpPr/>
      </xdr:nvCxnSpPr>
      <xdr:spPr>
        <a:xfrm>
          <a:off x="13703300" y="13420989"/>
          <a:ext cx="889000" cy="94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131949</xdr:rowOff>
    </xdr:from>
    <xdr:to>
      <xdr:col>21</xdr:col>
      <xdr:colOff>212725</xdr:colOff>
      <xdr:row>76</xdr:row>
      <xdr:rowOff>62099</xdr:rowOff>
    </xdr:to>
    <xdr:sp macro="" textlink="">
      <xdr:nvSpPr>
        <xdr:cNvPr id="608" name="フローチャート : 判断 607"/>
        <xdr:cNvSpPr/>
      </xdr:nvSpPr>
      <xdr:spPr>
        <a:xfrm>
          <a:off x="14541500" y="12990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78626</xdr:rowOff>
    </xdr:from>
    <xdr:ext cx="534377" cy="259045"/>
    <xdr:sp macro="" textlink="">
      <xdr:nvSpPr>
        <xdr:cNvPr id="609" name="テキスト ボックス 608"/>
        <xdr:cNvSpPr txBox="1"/>
      </xdr:nvSpPr>
      <xdr:spPr>
        <a:xfrm>
          <a:off x="14325111" y="12765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44,987</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47889</xdr:rowOff>
    </xdr:from>
    <xdr:to>
      <xdr:col>19</xdr:col>
      <xdr:colOff>644525</xdr:colOff>
      <xdr:row>78</xdr:row>
      <xdr:rowOff>94109</xdr:rowOff>
    </xdr:to>
    <xdr:cxnSp macro="">
      <xdr:nvCxnSpPr>
        <xdr:cNvPr id="610" name="直線コネクタ 609"/>
        <xdr:cNvCxnSpPr/>
      </xdr:nvCxnSpPr>
      <xdr:spPr>
        <a:xfrm flipV="1">
          <a:off x="12814300" y="13420989"/>
          <a:ext cx="889000" cy="4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134248</xdr:rowOff>
    </xdr:from>
    <xdr:to>
      <xdr:col>20</xdr:col>
      <xdr:colOff>9525</xdr:colOff>
      <xdr:row>76</xdr:row>
      <xdr:rowOff>64399</xdr:rowOff>
    </xdr:to>
    <xdr:sp macro="" textlink="">
      <xdr:nvSpPr>
        <xdr:cNvPr id="611" name="フローチャート : 判断 610"/>
        <xdr:cNvSpPr/>
      </xdr:nvSpPr>
      <xdr:spPr>
        <a:xfrm>
          <a:off x="13652500" y="1299299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80925</xdr:rowOff>
    </xdr:from>
    <xdr:ext cx="534377" cy="259045"/>
    <xdr:sp macro="" textlink="">
      <xdr:nvSpPr>
        <xdr:cNvPr id="612" name="テキスト ボックス 611"/>
        <xdr:cNvSpPr txBox="1"/>
      </xdr:nvSpPr>
      <xdr:spPr>
        <a:xfrm>
          <a:off x="13436111" y="12768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44,826</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132205</xdr:rowOff>
    </xdr:from>
    <xdr:to>
      <xdr:col>18</xdr:col>
      <xdr:colOff>492125</xdr:colOff>
      <xdr:row>76</xdr:row>
      <xdr:rowOff>62356</xdr:rowOff>
    </xdr:to>
    <xdr:sp macro="" textlink="">
      <xdr:nvSpPr>
        <xdr:cNvPr id="613" name="フローチャート : 判断 612"/>
        <xdr:cNvSpPr/>
      </xdr:nvSpPr>
      <xdr:spPr>
        <a:xfrm>
          <a:off x="12763500" y="1299095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78882</xdr:rowOff>
    </xdr:from>
    <xdr:ext cx="534377" cy="259045"/>
    <xdr:sp macro="" textlink="">
      <xdr:nvSpPr>
        <xdr:cNvPr id="614" name="テキスト ボックス 613"/>
        <xdr:cNvSpPr txBox="1"/>
      </xdr:nvSpPr>
      <xdr:spPr>
        <a:xfrm>
          <a:off x="12547111" y="12766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5" name="テキスト ボックス 61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6" name="テキスト ボックス 61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7" name="テキスト ボックス 61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8" name="テキスト ボックス 61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9" name="テキスト ボックス 61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102231</xdr:rowOff>
    </xdr:from>
    <xdr:to>
      <xdr:col>23</xdr:col>
      <xdr:colOff>568325</xdr:colOff>
      <xdr:row>79</xdr:row>
      <xdr:rowOff>32381</xdr:rowOff>
    </xdr:to>
    <xdr:sp macro="" textlink="">
      <xdr:nvSpPr>
        <xdr:cNvPr id="620" name="円/楕円 619"/>
        <xdr:cNvSpPr/>
      </xdr:nvSpPr>
      <xdr:spPr>
        <a:xfrm>
          <a:off x="16268700" y="13475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17158</xdr:rowOff>
    </xdr:from>
    <xdr:ext cx="534377" cy="259045"/>
    <xdr:sp macro="" textlink="">
      <xdr:nvSpPr>
        <xdr:cNvPr id="621" name="公債費該当値テキスト"/>
        <xdr:cNvSpPr txBox="1"/>
      </xdr:nvSpPr>
      <xdr:spPr>
        <a:xfrm>
          <a:off x="16370300" y="13390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11,067</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112874</xdr:rowOff>
    </xdr:from>
    <xdr:to>
      <xdr:col>22</xdr:col>
      <xdr:colOff>415925</xdr:colOff>
      <xdr:row>79</xdr:row>
      <xdr:rowOff>43024</xdr:rowOff>
    </xdr:to>
    <xdr:sp macro="" textlink="">
      <xdr:nvSpPr>
        <xdr:cNvPr id="622" name="円/楕円 621"/>
        <xdr:cNvSpPr/>
      </xdr:nvSpPr>
      <xdr:spPr>
        <a:xfrm>
          <a:off x="15430500" y="13485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79</xdr:row>
      <xdr:rowOff>34151</xdr:rowOff>
    </xdr:from>
    <xdr:ext cx="534377" cy="259045"/>
    <xdr:sp macro="" textlink="">
      <xdr:nvSpPr>
        <xdr:cNvPr id="623" name="テキスト ボックス 622"/>
        <xdr:cNvSpPr txBox="1"/>
      </xdr:nvSpPr>
      <xdr:spPr>
        <a:xfrm>
          <a:off x="15214111" y="13578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10,322</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91415</xdr:rowOff>
    </xdr:from>
    <xdr:to>
      <xdr:col>21</xdr:col>
      <xdr:colOff>212725</xdr:colOff>
      <xdr:row>79</xdr:row>
      <xdr:rowOff>21565</xdr:rowOff>
    </xdr:to>
    <xdr:sp macro="" textlink="">
      <xdr:nvSpPr>
        <xdr:cNvPr id="624" name="円/楕円 623"/>
        <xdr:cNvSpPr/>
      </xdr:nvSpPr>
      <xdr:spPr>
        <a:xfrm>
          <a:off x="14541500" y="13464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79</xdr:row>
      <xdr:rowOff>12692</xdr:rowOff>
    </xdr:from>
    <xdr:ext cx="534377" cy="259045"/>
    <xdr:sp macro="" textlink="">
      <xdr:nvSpPr>
        <xdr:cNvPr id="625" name="テキスト ボックス 624"/>
        <xdr:cNvSpPr txBox="1"/>
      </xdr:nvSpPr>
      <xdr:spPr>
        <a:xfrm>
          <a:off x="14325111" y="13557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11,824</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168539</xdr:rowOff>
    </xdr:from>
    <xdr:to>
      <xdr:col>20</xdr:col>
      <xdr:colOff>9525</xdr:colOff>
      <xdr:row>78</xdr:row>
      <xdr:rowOff>98689</xdr:rowOff>
    </xdr:to>
    <xdr:sp macro="" textlink="">
      <xdr:nvSpPr>
        <xdr:cNvPr id="626" name="円/楕円 625"/>
        <xdr:cNvSpPr/>
      </xdr:nvSpPr>
      <xdr:spPr>
        <a:xfrm>
          <a:off x="13652500" y="13370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89816</xdr:rowOff>
    </xdr:from>
    <xdr:ext cx="534377" cy="259045"/>
    <xdr:sp macro="" textlink="">
      <xdr:nvSpPr>
        <xdr:cNvPr id="627" name="テキスト ボックス 626"/>
        <xdr:cNvSpPr txBox="1"/>
      </xdr:nvSpPr>
      <xdr:spPr>
        <a:xfrm>
          <a:off x="13436111" y="1346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18,426</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43309</xdr:rowOff>
    </xdr:from>
    <xdr:to>
      <xdr:col>18</xdr:col>
      <xdr:colOff>492125</xdr:colOff>
      <xdr:row>78</xdr:row>
      <xdr:rowOff>144909</xdr:rowOff>
    </xdr:to>
    <xdr:sp macro="" textlink="">
      <xdr:nvSpPr>
        <xdr:cNvPr id="628" name="円/楕円 627"/>
        <xdr:cNvSpPr/>
      </xdr:nvSpPr>
      <xdr:spPr>
        <a:xfrm>
          <a:off x="12763500" y="13416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136036</xdr:rowOff>
    </xdr:from>
    <xdr:ext cx="534377" cy="259045"/>
    <xdr:sp macro="" textlink="">
      <xdr:nvSpPr>
        <xdr:cNvPr id="629" name="テキスト ボックス 628"/>
        <xdr:cNvSpPr txBox="1"/>
      </xdr:nvSpPr>
      <xdr:spPr>
        <a:xfrm>
          <a:off x="12547111" y="13509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15,191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0" name="正方形/長方形 62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1" name="正方形/長方形 63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2" name="正方形/長方形 63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3" name="正方形/長方形 63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4" name="正方形/長方形 63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5" name="正方形/長方形 63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6" name="正方形/長方形 63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7" name="正方形/長方形 63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8" name="テキスト ボックス 63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9" name="直線コネクタ 63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40" name="直線コネクタ 63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41" name="テキスト ボックス 64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2" name="直線コネクタ 64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43" name="テキスト ボックス 642"/>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4" name="直線コネクタ 64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45" name="テキスト ボックス 644"/>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46" name="直線コネクタ 64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47" name="テキスト ボックス 646"/>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8" name="直線コネクタ 64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9" name="テキスト ボックス 64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95388</xdr:rowOff>
    </xdr:from>
    <xdr:to>
      <xdr:col>23</xdr:col>
      <xdr:colOff>516889</xdr:colOff>
      <xdr:row>98</xdr:row>
      <xdr:rowOff>139170</xdr:rowOff>
    </xdr:to>
    <xdr:cxnSp macro="">
      <xdr:nvCxnSpPr>
        <xdr:cNvPr id="651" name="直線コネクタ 650"/>
        <xdr:cNvCxnSpPr/>
      </xdr:nvCxnSpPr>
      <xdr:spPr>
        <a:xfrm flipV="1">
          <a:off x="16317595" y="15525888"/>
          <a:ext cx="1269" cy="1415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142997</xdr:rowOff>
    </xdr:from>
    <xdr:ext cx="313932" cy="259045"/>
    <xdr:sp macro="" textlink="">
      <xdr:nvSpPr>
        <xdr:cNvPr id="652" name="積立金最小値テキスト"/>
        <xdr:cNvSpPr txBox="1"/>
      </xdr:nvSpPr>
      <xdr:spPr>
        <a:xfrm>
          <a:off x="16370300" y="169450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a:t>
          </a:r>
          <a:endParaRPr kumimoji="1" lang="ja-JP" altLang="en-US" sz="1000" b="1">
            <a:latin typeface="ＭＳ Ｐゴシック"/>
          </a:endParaRPr>
        </a:p>
      </xdr:txBody>
    </xdr:sp>
    <xdr:clientData/>
  </xdr:oneCellAnchor>
  <xdr:twoCellAnchor>
    <xdr:from>
      <xdr:col>23</xdr:col>
      <xdr:colOff>428625</xdr:colOff>
      <xdr:row>98</xdr:row>
      <xdr:rowOff>139170</xdr:rowOff>
    </xdr:from>
    <xdr:to>
      <xdr:col>23</xdr:col>
      <xdr:colOff>606425</xdr:colOff>
      <xdr:row>98</xdr:row>
      <xdr:rowOff>139170</xdr:rowOff>
    </xdr:to>
    <xdr:cxnSp macro="">
      <xdr:nvCxnSpPr>
        <xdr:cNvPr id="653" name="直線コネクタ 652"/>
        <xdr:cNvCxnSpPr/>
      </xdr:nvCxnSpPr>
      <xdr:spPr>
        <a:xfrm>
          <a:off x="16230600" y="16941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42065</xdr:rowOff>
    </xdr:from>
    <xdr:ext cx="599010" cy="259045"/>
    <xdr:sp macro="" textlink="">
      <xdr:nvSpPr>
        <xdr:cNvPr id="654" name="積立金最大値テキスト"/>
        <xdr:cNvSpPr txBox="1"/>
      </xdr:nvSpPr>
      <xdr:spPr>
        <a:xfrm>
          <a:off x="16370300" y="15301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154,846</a:t>
          </a:r>
          <a:endParaRPr kumimoji="1" lang="ja-JP" altLang="en-US" sz="1000" b="1">
            <a:latin typeface="ＭＳ Ｐゴシック"/>
          </a:endParaRPr>
        </a:p>
      </xdr:txBody>
    </xdr:sp>
    <xdr:clientData/>
  </xdr:oneCellAnchor>
  <xdr:twoCellAnchor>
    <xdr:from>
      <xdr:col>23</xdr:col>
      <xdr:colOff>428625</xdr:colOff>
      <xdr:row>90</xdr:row>
      <xdr:rowOff>95388</xdr:rowOff>
    </xdr:from>
    <xdr:to>
      <xdr:col>23</xdr:col>
      <xdr:colOff>606425</xdr:colOff>
      <xdr:row>90</xdr:row>
      <xdr:rowOff>95388</xdr:rowOff>
    </xdr:to>
    <xdr:cxnSp macro="">
      <xdr:nvCxnSpPr>
        <xdr:cNvPr id="655" name="直線コネクタ 654"/>
        <xdr:cNvCxnSpPr/>
      </xdr:nvCxnSpPr>
      <xdr:spPr>
        <a:xfrm>
          <a:off x="16230600" y="15525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116246</xdr:rowOff>
    </xdr:from>
    <xdr:to>
      <xdr:col>23</xdr:col>
      <xdr:colOff>517525</xdr:colOff>
      <xdr:row>98</xdr:row>
      <xdr:rowOff>73341</xdr:rowOff>
    </xdr:to>
    <xdr:cxnSp macro="">
      <xdr:nvCxnSpPr>
        <xdr:cNvPr id="656" name="直線コネクタ 655"/>
        <xdr:cNvCxnSpPr/>
      </xdr:nvCxnSpPr>
      <xdr:spPr>
        <a:xfrm>
          <a:off x="15481300" y="16746896"/>
          <a:ext cx="838200" cy="128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29033</xdr:rowOff>
    </xdr:from>
    <xdr:ext cx="469744" cy="259045"/>
    <xdr:sp macro="" textlink="">
      <xdr:nvSpPr>
        <xdr:cNvPr id="657" name="積立金平均値テキスト"/>
        <xdr:cNvSpPr txBox="1"/>
      </xdr:nvSpPr>
      <xdr:spPr>
        <a:xfrm>
          <a:off x="16370300" y="166596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9,049</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6156</xdr:rowOff>
    </xdr:from>
    <xdr:to>
      <xdr:col>23</xdr:col>
      <xdr:colOff>568325</xdr:colOff>
      <xdr:row>98</xdr:row>
      <xdr:rowOff>107756</xdr:rowOff>
    </xdr:to>
    <xdr:sp macro="" textlink="">
      <xdr:nvSpPr>
        <xdr:cNvPr id="658" name="フローチャート : 判断 657"/>
        <xdr:cNvSpPr/>
      </xdr:nvSpPr>
      <xdr:spPr>
        <a:xfrm>
          <a:off x="16268700" y="1680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116246</xdr:rowOff>
    </xdr:from>
    <xdr:to>
      <xdr:col>22</xdr:col>
      <xdr:colOff>365125</xdr:colOff>
      <xdr:row>98</xdr:row>
      <xdr:rowOff>78408</xdr:rowOff>
    </xdr:to>
    <xdr:cxnSp macro="">
      <xdr:nvCxnSpPr>
        <xdr:cNvPr id="659" name="直線コネクタ 658"/>
        <xdr:cNvCxnSpPr/>
      </xdr:nvCxnSpPr>
      <xdr:spPr>
        <a:xfrm flipV="1">
          <a:off x="14592300" y="16746896"/>
          <a:ext cx="889000" cy="133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138122</xdr:rowOff>
    </xdr:from>
    <xdr:to>
      <xdr:col>22</xdr:col>
      <xdr:colOff>415925</xdr:colOff>
      <xdr:row>98</xdr:row>
      <xdr:rowOff>68272</xdr:rowOff>
    </xdr:to>
    <xdr:sp macro="" textlink="">
      <xdr:nvSpPr>
        <xdr:cNvPr id="660" name="フローチャート : 判断 659"/>
        <xdr:cNvSpPr/>
      </xdr:nvSpPr>
      <xdr:spPr>
        <a:xfrm>
          <a:off x="15430500" y="16768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59399</xdr:rowOff>
    </xdr:from>
    <xdr:ext cx="534377" cy="259045"/>
    <xdr:sp macro="" textlink="">
      <xdr:nvSpPr>
        <xdr:cNvPr id="661" name="テキスト ボックス 660"/>
        <xdr:cNvSpPr txBox="1"/>
      </xdr:nvSpPr>
      <xdr:spPr>
        <a:xfrm>
          <a:off x="15214111" y="16861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13,367</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29944</xdr:rowOff>
    </xdr:from>
    <xdr:to>
      <xdr:col>21</xdr:col>
      <xdr:colOff>161925</xdr:colOff>
      <xdr:row>98</xdr:row>
      <xdr:rowOff>78408</xdr:rowOff>
    </xdr:to>
    <xdr:cxnSp macro="">
      <xdr:nvCxnSpPr>
        <xdr:cNvPr id="662" name="直線コネクタ 661"/>
        <xdr:cNvCxnSpPr/>
      </xdr:nvCxnSpPr>
      <xdr:spPr>
        <a:xfrm>
          <a:off x="13703300" y="16489144"/>
          <a:ext cx="889000" cy="391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102350</xdr:rowOff>
    </xdr:from>
    <xdr:to>
      <xdr:col>21</xdr:col>
      <xdr:colOff>212725</xdr:colOff>
      <xdr:row>98</xdr:row>
      <xdr:rowOff>32500</xdr:rowOff>
    </xdr:to>
    <xdr:sp macro="" textlink="">
      <xdr:nvSpPr>
        <xdr:cNvPr id="663" name="フローチャート : 判断 662"/>
        <xdr:cNvSpPr/>
      </xdr:nvSpPr>
      <xdr:spPr>
        <a:xfrm>
          <a:off x="14541500" y="167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49027</xdr:rowOff>
    </xdr:from>
    <xdr:ext cx="534377" cy="259045"/>
    <xdr:sp macro="" textlink="">
      <xdr:nvSpPr>
        <xdr:cNvPr id="664" name="テキスト ボックス 663"/>
        <xdr:cNvSpPr txBox="1"/>
      </xdr:nvSpPr>
      <xdr:spPr>
        <a:xfrm>
          <a:off x="14325111" y="16508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17,279</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29944</xdr:rowOff>
    </xdr:from>
    <xdr:to>
      <xdr:col>19</xdr:col>
      <xdr:colOff>644525</xdr:colOff>
      <xdr:row>98</xdr:row>
      <xdr:rowOff>128490</xdr:rowOff>
    </xdr:to>
    <xdr:cxnSp macro="">
      <xdr:nvCxnSpPr>
        <xdr:cNvPr id="665" name="直線コネクタ 664"/>
        <xdr:cNvCxnSpPr/>
      </xdr:nvCxnSpPr>
      <xdr:spPr>
        <a:xfrm flipV="1">
          <a:off x="12814300" y="16489144"/>
          <a:ext cx="889000" cy="441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78905</xdr:rowOff>
    </xdr:from>
    <xdr:to>
      <xdr:col>20</xdr:col>
      <xdr:colOff>9525</xdr:colOff>
      <xdr:row>98</xdr:row>
      <xdr:rowOff>9055</xdr:rowOff>
    </xdr:to>
    <xdr:sp macro="" textlink="">
      <xdr:nvSpPr>
        <xdr:cNvPr id="666" name="フローチャート : 判断 665"/>
        <xdr:cNvSpPr/>
      </xdr:nvSpPr>
      <xdr:spPr>
        <a:xfrm>
          <a:off x="13652500" y="1670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182</xdr:rowOff>
    </xdr:from>
    <xdr:ext cx="534377" cy="259045"/>
    <xdr:sp macro="" textlink="">
      <xdr:nvSpPr>
        <xdr:cNvPr id="667" name="テキスト ボックス 666"/>
        <xdr:cNvSpPr txBox="1"/>
      </xdr:nvSpPr>
      <xdr:spPr>
        <a:xfrm>
          <a:off x="13436111" y="16802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19,843</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15537</xdr:rowOff>
    </xdr:from>
    <xdr:to>
      <xdr:col>18</xdr:col>
      <xdr:colOff>492125</xdr:colOff>
      <xdr:row>97</xdr:row>
      <xdr:rowOff>117137</xdr:rowOff>
    </xdr:to>
    <xdr:sp macro="" textlink="">
      <xdr:nvSpPr>
        <xdr:cNvPr id="668" name="フローチャート : 判断 667"/>
        <xdr:cNvSpPr/>
      </xdr:nvSpPr>
      <xdr:spPr>
        <a:xfrm>
          <a:off x="12763500" y="16646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133664</xdr:rowOff>
    </xdr:from>
    <xdr:ext cx="534377" cy="259045"/>
    <xdr:sp macro="" textlink="">
      <xdr:nvSpPr>
        <xdr:cNvPr id="669" name="テキスト ボックス 668"/>
        <xdr:cNvSpPr txBox="1"/>
      </xdr:nvSpPr>
      <xdr:spPr>
        <a:xfrm>
          <a:off x="12547111" y="16421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0" name="テキスト ボックス 66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1" name="テキスト ボックス 67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2" name="テキスト ボックス 67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3" name="テキスト ボックス 67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4" name="テキスト ボックス 67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22541</xdr:rowOff>
    </xdr:from>
    <xdr:to>
      <xdr:col>23</xdr:col>
      <xdr:colOff>568325</xdr:colOff>
      <xdr:row>98</xdr:row>
      <xdr:rowOff>124141</xdr:rowOff>
    </xdr:to>
    <xdr:sp macro="" textlink="">
      <xdr:nvSpPr>
        <xdr:cNvPr id="675" name="円/楕円 674"/>
        <xdr:cNvSpPr/>
      </xdr:nvSpPr>
      <xdr:spPr>
        <a:xfrm>
          <a:off x="16268700" y="16824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156032</xdr:rowOff>
    </xdr:from>
    <xdr:ext cx="469744" cy="259045"/>
    <xdr:sp macro="" textlink="">
      <xdr:nvSpPr>
        <xdr:cNvPr id="676" name="積立金該当値テキスト"/>
        <xdr:cNvSpPr txBox="1"/>
      </xdr:nvSpPr>
      <xdr:spPr>
        <a:xfrm>
          <a:off x="16370300" y="16786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7,257</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65446</xdr:rowOff>
    </xdr:from>
    <xdr:to>
      <xdr:col>22</xdr:col>
      <xdr:colOff>415925</xdr:colOff>
      <xdr:row>97</xdr:row>
      <xdr:rowOff>167046</xdr:rowOff>
    </xdr:to>
    <xdr:sp macro="" textlink="">
      <xdr:nvSpPr>
        <xdr:cNvPr id="677" name="円/楕円 676"/>
        <xdr:cNvSpPr/>
      </xdr:nvSpPr>
      <xdr:spPr>
        <a:xfrm>
          <a:off x="15430500" y="16696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12123</xdr:rowOff>
    </xdr:from>
    <xdr:ext cx="534377" cy="259045"/>
    <xdr:sp macro="" textlink="">
      <xdr:nvSpPr>
        <xdr:cNvPr id="678" name="テキスト ボックス 677"/>
        <xdr:cNvSpPr txBox="1"/>
      </xdr:nvSpPr>
      <xdr:spPr>
        <a:xfrm>
          <a:off x="15214111" y="16471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21,315</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27608</xdr:rowOff>
    </xdr:from>
    <xdr:to>
      <xdr:col>21</xdr:col>
      <xdr:colOff>212725</xdr:colOff>
      <xdr:row>98</xdr:row>
      <xdr:rowOff>129208</xdr:rowOff>
    </xdr:to>
    <xdr:sp macro="" textlink="">
      <xdr:nvSpPr>
        <xdr:cNvPr id="679" name="円/楕円 678"/>
        <xdr:cNvSpPr/>
      </xdr:nvSpPr>
      <xdr:spPr>
        <a:xfrm>
          <a:off x="14541500" y="16829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120335</xdr:rowOff>
    </xdr:from>
    <xdr:ext cx="469744" cy="259045"/>
    <xdr:sp macro="" textlink="">
      <xdr:nvSpPr>
        <xdr:cNvPr id="680" name="テキスト ボックス 679"/>
        <xdr:cNvSpPr txBox="1"/>
      </xdr:nvSpPr>
      <xdr:spPr>
        <a:xfrm>
          <a:off x="14357427" y="16922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6,703</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150594</xdr:rowOff>
    </xdr:from>
    <xdr:to>
      <xdr:col>20</xdr:col>
      <xdr:colOff>9525</xdr:colOff>
      <xdr:row>96</xdr:row>
      <xdr:rowOff>80744</xdr:rowOff>
    </xdr:to>
    <xdr:sp macro="" textlink="">
      <xdr:nvSpPr>
        <xdr:cNvPr id="681" name="円/楕円 680"/>
        <xdr:cNvSpPr/>
      </xdr:nvSpPr>
      <xdr:spPr>
        <a:xfrm>
          <a:off x="13652500" y="16438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97271</xdr:rowOff>
    </xdr:from>
    <xdr:ext cx="534377" cy="259045"/>
    <xdr:sp macro="" textlink="">
      <xdr:nvSpPr>
        <xdr:cNvPr id="682" name="テキスト ボックス 681"/>
        <xdr:cNvSpPr txBox="1"/>
      </xdr:nvSpPr>
      <xdr:spPr>
        <a:xfrm>
          <a:off x="13436111" y="16213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49,503</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77690</xdr:rowOff>
    </xdr:from>
    <xdr:to>
      <xdr:col>18</xdr:col>
      <xdr:colOff>492125</xdr:colOff>
      <xdr:row>99</xdr:row>
      <xdr:rowOff>7840</xdr:rowOff>
    </xdr:to>
    <xdr:sp macro="" textlink="">
      <xdr:nvSpPr>
        <xdr:cNvPr id="683" name="円/楕円 682"/>
        <xdr:cNvSpPr/>
      </xdr:nvSpPr>
      <xdr:spPr>
        <a:xfrm>
          <a:off x="12763500" y="16879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170417</xdr:rowOff>
    </xdr:from>
    <xdr:ext cx="469744" cy="259045"/>
    <xdr:sp macro="" textlink="">
      <xdr:nvSpPr>
        <xdr:cNvPr id="684" name="テキスト ボックス 683"/>
        <xdr:cNvSpPr txBox="1"/>
      </xdr:nvSpPr>
      <xdr:spPr>
        <a:xfrm>
          <a:off x="12579427" y="16972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5" name="正方形/長方形 68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6" name="正方形/長方形 68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7" name="正方形/長方形 68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8" name="正方形/長方形 68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9" name="正方形/長方形 68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0" name="正方形/長方形 68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1" name="正方形/長方形 69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2" name="正方形/長方形 69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3" name="テキスト ボックス 69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4" name="直線コネクタ 69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95" name="直線コネクタ 69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696" name="テキスト ボックス 69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697" name="直線コネクタ 69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698" name="テキスト ボックス 697"/>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699" name="直線コネクタ 69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00" name="テキスト ボックス 699"/>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01" name="直線コネクタ 70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02" name="テキスト ボックス 701"/>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3" name="直線コネクタ 70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4" name="テキスト ボックス 70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67919</xdr:rowOff>
    </xdr:from>
    <xdr:to>
      <xdr:col>32</xdr:col>
      <xdr:colOff>186689</xdr:colOff>
      <xdr:row>38</xdr:row>
      <xdr:rowOff>139700</xdr:rowOff>
    </xdr:to>
    <xdr:cxnSp macro="">
      <xdr:nvCxnSpPr>
        <xdr:cNvPr id="706" name="直線コネクタ 705"/>
        <xdr:cNvCxnSpPr/>
      </xdr:nvCxnSpPr>
      <xdr:spPr>
        <a:xfrm flipV="1">
          <a:off x="22159595" y="5382869"/>
          <a:ext cx="1269" cy="1271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07"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08" name="直線コネクタ 70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14596</xdr:rowOff>
    </xdr:from>
    <xdr:ext cx="534377" cy="259045"/>
    <xdr:sp macro="" textlink="">
      <xdr:nvSpPr>
        <xdr:cNvPr id="709" name="投資及び出資金最大値テキスト"/>
        <xdr:cNvSpPr txBox="1"/>
      </xdr:nvSpPr>
      <xdr:spPr>
        <a:xfrm>
          <a:off x="22212300" y="5158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13,910</a:t>
          </a:r>
          <a:endParaRPr kumimoji="1" lang="ja-JP" altLang="en-US" sz="1000" b="1">
            <a:latin typeface="ＭＳ Ｐゴシック"/>
          </a:endParaRPr>
        </a:p>
      </xdr:txBody>
    </xdr:sp>
    <xdr:clientData/>
  </xdr:oneCellAnchor>
  <xdr:twoCellAnchor>
    <xdr:from>
      <xdr:col>32</xdr:col>
      <xdr:colOff>98425</xdr:colOff>
      <xdr:row>31</xdr:row>
      <xdr:rowOff>67919</xdr:rowOff>
    </xdr:from>
    <xdr:to>
      <xdr:col>32</xdr:col>
      <xdr:colOff>276225</xdr:colOff>
      <xdr:row>31</xdr:row>
      <xdr:rowOff>67919</xdr:rowOff>
    </xdr:to>
    <xdr:cxnSp macro="">
      <xdr:nvCxnSpPr>
        <xdr:cNvPr id="710" name="直線コネクタ 709"/>
        <xdr:cNvCxnSpPr/>
      </xdr:nvCxnSpPr>
      <xdr:spPr>
        <a:xfrm>
          <a:off x="22072600" y="5382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30</xdr:row>
      <xdr:rowOff>11867</xdr:rowOff>
    </xdr:from>
    <xdr:to>
      <xdr:col>32</xdr:col>
      <xdr:colOff>187325</xdr:colOff>
      <xdr:row>34</xdr:row>
      <xdr:rowOff>150033</xdr:rowOff>
    </xdr:to>
    <xdr:cxnSp macro="">
      <xdr:nvCxnSpPr>
        <xdr:cNvPr id="711" name="直線コネクタ 710"/>
        <xdr:cNvCxnSpPr/>
      </xdr:nvCxnSpPr>
      <xdr:spPr>
        <a:xfrm>
          <a:off x="21323300" y="5155367"/>
          <a:ext cx="838200" cy="823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169191</xdr:rowOff>
    </xdr:from>
    <xdr:ext cx="378565" cy="259045"/>
    <xdr:sp macro="" textlink="">
      <xdr:nvSpPr>
        <xdr:cNvPr id="712" name="投資及び出資金平均値テキスト"/>
        <xdr:cNvSpPr txBox="1"/>
      </xdr:nvSpPr>
      <xdr:spPr>
        <a:xfrm>
          <a:off x="22212300" y="651284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19314</xdr:rowOff>
    </xdr:from>
    <xdr:to>
      <xdr:col>32</xdr:col>
      <xdr:colOff>238125</xdr:colOff>
      <xdr:row>38</xdr:row>
      <xdr:rowOff>120914</xdr:rowOff>
    </xdr:to>
    <xdr:sp macro="" textlink="">
      <xdr:nvSpPr>
        <xdr:cNvPr id="713" name="フローチャート : 判断 712"/>
        <xdr:cNvSpPr/>
      </xdr:nvSpPr>
      <xdr:spPr>
        <a:xfrm>
          <a:off x="22110700" y="653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30</xdr:row>
      <xdr:rowOff>11867</xdr:rowOff>
    </xdr:from>
    <xdr:to>
      <xdr:col>31</xdr:col>
      <xdr:colOff>34925</xdr:colOff>
      <xdr:row>38</xdr:row>
      <xdr:rowOff>139700</xdr:rowOff>
    </xdr:to>
    <xdr:cxnSp macro="">
      <xdr:nvCxnSpPr>
        <xdr:cNvPr id="714" name="直線コネクタ 713"/>
        <xdr:cNvCxnSpPr/>
      </xdr:nvCxnSpPr>
      <xdr:spPr>
        <a:xfrm flipV="1">
          <a:off x="20434300" y="5155367"/>
          <a:ext cx="889000" cy="1499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11085</xdr:rowOff>
    </xdr:from>
    <xdr:to>
      <xdr:col>31</xdr:col>
      <xdr:colOff>85725</xdr:colOff>
      <xdr:row>38</xdr:row>
      <xdr:rowOff>112685</xdr:rowOff>
    </xdr:to>
    <xdr:sp macro="" textlink="">
      <xdr:nvSpPr>
        <xdr:cNvPr id="715" name="フローチャート : 判断 714"/>
        <xdr:cNvSpPr/>
      </xdr:nvSpPr>
      <xdr:spPr>
        <a:xfrm>
          <a:off x="21272500" y="652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38</xdr:row>
      <xdr:rowOff>103812</xdr:rowOff>
    </xdr:from>
    <xdr:ext cx="378565" cy="259045"/>
    <xdr:sp macro="" textlink="">
      <xdr:nvSpPr>
        <xdr:cNvPr id="716" name="テキスト ボックス 715"/>
        <xdr:cNvSpPr txBox="1"/>
      </xdr:nvSpPr>
      <xdr:spPr>
        <a:xfrm>
          <a:off x="21134017" y="66189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851</a:t>
          </a:r>
          <a:endParaRPr kumimoji="1" lang="ja-JP" altLang="en-US" sz="1000" b="1">
            <a:solidFill>
              <a:srgbClr val="000080"/>
            </a:solidFill>
            <a:latin typeface="ＭＳ Ｐゴシック"/>
          </a:endParaRPr>
        </a:p>
      </xdr:txBody>
    </xdr:sp>
    <xdr:clientData/>
  </xdr:oneCellAnchor>
  <xdr:twoCellAnchor>
    <xdr:from>
      <xdr:col>28</xdr:col>
      <xdr:colOff>314325</xdr:colOff>
      <xdr:row>35</xdr:row>
      <xdr:rowOff>167406</xdr:rowOff>
    </xdr:from>
    <xdr:to>
      <xdr:col>29</xdr:col>
      <xdr:colOff>517525</xdr:colOff>
      <xdr:row>38</xdr:row>
      <xdr:rowOff>139700</xdr:rowOff>
    </xdr:to>
    <xdr:cxnSp macro="">
      <xdr:nvCxnSpPr>
        <xdr:cNvPr id="717" name="直線コネクタ 716"/>
        <xdr:cNvCxnSpPr/>
      </xdr:nvCxnSpPr>
      <xdr:spPr>
        <a:xfrm>
          <a:off x="19545300" y="6168156"/>
          <a:ext cx="889000" cy="486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146507</xdr:rowOff>
    </xdr:from>
    <xdr:to>
      <xdr:col>29</xdr:col>
      <xdr:colOff>568325</xdr:colOff>
      <xdr:row>38</xdr:row>
      <xdr:rowOff>76657</xdr:rowOff>
    </xdr:to>
    <xdr:sp macro="" textlink="">
      <xdr:nvSpPr>
        <xdr:cNvPr id="718" name="フローチャート : 判断 717"/>
        <xdr:cNvSpPr/>
      </xdr:nvSpPr>
      <xdr:spPr>
        <a:xfrm>
          <a:off x="20383500" y="649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93184</xdr:rowOff>
    </xdr:from>
    <xdr:ext cx="469744" cy="259045"/>
    <xdr:sp macro="" textlink="">
      <xdr:nvSpPr>
        <xdr:cNvPr id="719" name="テキスト ボックス 718"/>
        <xdr:cNvSpPr txBox="1"/>
      </xdr:nvSpPr>
      <xdr:spPr>
        <a:xfrm>
          <a:off x="20199427" y="6265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1,245</a:t>
          </a:r>
          <a:endParaRPr kumimoji="1" lang="ja-JP" altLang="en-US" sz="1000" b="1">
            <a:solidFill>
              <a:srgbClr val="000080"/>
            </a:solidFill>
            <a:latin typeface="ＭＳ Ｐゴシック"/>
          </a:endParaRPr>
        </a:p>
      </xdr:txBody>
    </xdr:sp>
    <xdr:clientData/>
  </xdr:oneCellAnchor>
  <xdr:twoCellAnchor>
    <xdr:from>
      <xdr:col>27</xdr:col>
      <xdr:colOff>111125</xdr:colOff>
      <xdr:row>35</xdr:row>
      <xdr:rowOff>167406</xdr:rowOff>
    </xdr:from>
    <xdr:to>
      <xdr:col>28</xdr:col>
      <xdr:colOff>314325</xdr:colOff>
      <xdr:row>36</xdr:row>
      <xdr:rowOff>99924</xdr:rowOff>
    </xdr:to>
    <xdr:cxnSp macro="">
      <xdr:nvCxnSpPr>
        <xdr:cNvPr id="720" name="直線コネクタ 719"/>
        <xdr:cNvCxnSpPr/>
      </xdr:nvCxnSpPr>
      <xdr:spPr>
        <a:xfrm flipV="1">
          <a:off x="18656300" y="6168156"/>
          <a:ext cx="889000" cy="103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106274</xdr:rowOff>
    </xdr:from>
    <xdr:to>
      <xdr:col>28</xdr:col>
      <xdr:colOff>365125</xdr:colOff>
      <xdr:row>38</xdr:row>
      <xdr:rowOff>36424</xdr:rowOff>
    </xdr:to>
    <xdr:sp macro="" textlink="">
      <xdr:nvSpPr>
        <xdr:cNvPr id="721" name="フローチャート : 判断 720"/>
        <xdr:cNvSpPr/>
      </xdr:nvSpPr>
      <xdr:spPr>
        <a:xfrm>
          <a:off x="19494500" y="6449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27550</xdr:rowOff>
    </xdr:from>
    <xdr:ext cx="469744" cy="259045"/>
    <xdr:sp macro="" textlink="">
      <xdr:nvSpPr>
        <xdr:cNvPr id="722" name="テキスト ボックス 721"/>
        <xdr:cNvSpPr txBox="1"/>
      </xdr:nvSpPr>
      <xdr:spPr>
        <a:xfrm>
          <a:off x="19310427" y="6542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1,685</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124927</xdr:rowOff>
    </xdr:from>
    <xdr:to>
      <xdr:col>27</xdr:col>
      <xdr:colOff>161925</xdr:colOff>
      <xdr:row>38</xdr:row>
      <xdr:rowOff>55077</xdr:rowOff>
    </xdr:to>
    <xdr:sp macro="" textlink="">
      <xdr:nvSpPr>
        <xdr:cNvPr id="723" name="フローチャート : 判断 722"/>
        <xdr:cNvSpPr/>
      </xdr:nvSpPr>
      <xdr:spPr>
        <a:xfrm>
          <a:off x="18605500" y="6468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46204</xdr:rowOff>
    </xdr:from>
    <xdr:ext cx="469744" cy="259045"/>
    <xdr:sp macro="" textlink="">
      <xdr:nvSpPr>
        <xdr:cNvPr id="724" name="テキスト ボックス 723"/>
        <xdr:cNvSpPr txBox="1"/>
      </xdr:nvSpPr>
      <xdr:spPr>
        <a:xfrm>
          <a:off x="18421427" y="6561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5" name="テキスト ボックス 72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6" name="テキスト ボックス 72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7" name="テキスト ボックス 72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8" name="テキスト ボックス 72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9" name="テキスト ボックス 72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34</xdr:row>
      <xdr:rowOff>99233</xdr:rowOff>
    </xdr:from>
    <xdr:to>
      <xdr:col>32</xdr:col>
      <xdr:colOff>238125</xdr:colOff>
      <xdr:row>35</xdr:row>
      <xdr:rowOff>29383</xdr:rowOff>
    </xdr:to>
    <xdr:sp macro="" textlink="">
      <xdr:nvSpPr>
        <xdr:cNvPr id="730" name="円/楕円 729"/>
        <xdr:cNvSpPr/>
      </xdr:nvSpPr>
      <xdr:spPr>
        <a:xfrm>
          <a:off x="22110700" y="592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33</xdr:row>
      <xdr:rowOff>122110</xdr:rowOff>
    </xdr:from>
    <xdr:ext cx="469744" cy="259045"/>
    <xdr:sp macro="" textlink="">
      <xdr:nvSpPr>
        <xdr:cNvPr id="731" name="投資及び出資金該当値テキスト"/>
        <xdr:cNvSpPr txBox="1"/>
      </xdr:nvSpPr>
      <xdr:spPr>
        <a:xfrm>
          <a:off x="22212300" y="5779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7,387</a:t>
          </a:r>
          <a:endParaRPr kumimoji="1" lang="ja-JP" altLang="en-US" sz="1000" b="1">
            <a:solidFill>
              <a:srgbClr val="FF0000"/>
            </a:solidFill>
            <a:latin typeface="ＭＳ Ｐゴシック"/>
          </a:endParaRPr>
        </a:p>
      </xdr:txBody>
    </xdr:sp>
    <xdr:clientData/>
  </xdr:oneCellAnchor>
  <xdr:twoCellAnchor>
    <xdr:from>
      <xdr:col>30</xdr:col>
      <xdr:colOff>669925</xdr:colOff>
      <xdr:row>29</xdr:row>
      <xdr:rowOff>132517</xdr:rowOff>
    </xdr:from>
    <xdr:to>
      <xdr:col>31</xdr:col>
      <xdr:colOff>85725</xdr:colOff>
      <xdr:row>30</xdr:row>
      <xdr:rowOff>62667</xdr:rowOff>
    </xdr:to>
    <xdr:sp macro="" textlink="">
      <xdr:nvSpPr>
        <xdr:cNvPr id="732" name="円/楕円 731"/>
        <xdr:cNvSpPr/>
      </xdr:nvSpPr>
      <xdr:spPr>
        <a:xfrm>
          <a:off x="21272500" y="5104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28</xdr:row>
      <xdr:rowOff>79194</xdr:rowOff>
    </xdr:from>
    <xdr:ext cx="534377" cy="259045"/>
    <xdr:sp macro="" textlink="">
      <xdr:nvSpPr>
        <xdr:cNvPr id="733" name="テキスト ボックス 732"/>
        <xdr:cNvSpPr txBox="1"/>
      </xdr:nvSpPr>
      <xdr:spPr>
        <a:xfrm>
          <a:off x="21056111" y="4879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16,398</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34" name="円/楕円 733"/>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35" name="テキスト ボックス 734"/>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35</xdr:row>
      <xdr:rowOff>116606</xdr:rowOff>
    </xdr:from>
    <xdr:to>
      <xdr:col>28</xdr:col>
      <xdr:colOff>365125</xdr:colOff>
      <xdr:row>36</xdr:row>
      <xdr:rowOff>46756</xdr:rowOff>
    </xdr:to>
    <xdr:sp macro="" textlink="">
      <xdr:nvSpPr>
        <xdr:cNvPr id="736" name="円/楕円 735"/>
        <xdr:cNvSpPr/>
      </xdr:nvSpPr>
      <xdr:spPr>
        <a:xfrm>
          <a:off x="19494500" y="6117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34</xdr:row>
      <xdr:rowOff>63283</xdr:rowOff>
    </xdr:from>
    <xdr:ext cx="469744" cy="259045"/>
    <xdr:sp macro="" textlink="">
      <xdr:nvSpPr>
        <xdr:cNvPr id="737" name="テキスト ボックス 736"/>
        <xdr:cNvSpPr txBox="1"/>
      </xdr:nvSpPr>
      <xdr:spPr>
        <a:xfrm>
          <a:off x="19310427" y="5892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5,322</a:t>
          </a:r>
          <a:endParaRPr kumimoji="1" lang="ja-JP" altLang="en-US" sz="1000" b="1">
            <a:solidFill>
              <a:srgbClr val="FF0000"/>
            </a:solidFill>
            <a:latin typeface="ＭＳ Ｐゴシック"/>
          </a:endParaRPr>
        </a:p>
      </xdr:txBody>
    </xdr:sp>
    <xdr:clientData/>
  </xdr:oneCellAnchor>
  <xdr:twoCellAnchor>
    <xdr:from>
      <xdr:col>27</xdr:col>
      <xdr:colOff>60325</xdr:colOff>
      <xdr:row>36</xdr:row>
      <xdr:rowOff>49124</xdr:rowOff>
    </xdr:from>
    <xdr:to>
      <xdr:col>27</xdr:col>
      <xdr:colOff>161925</xdr:colOff>
      <xdr:row>36</xdr:row>
      <xdr:rowOff>150724</xdr:rowOff>
    </xdr:to>
    <xdr:sp macro="" textlink="">
      <xdr:nvSpPr>
        <xdr:cNvPr id="738" name="円/楕円 737"/>
        <xdr:cNvSpPr/>
      </xdr:nvSpPr>
      <xdr:spPr>
        <a:xfrm>
          <a:off x="18605500" y="622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34</xdr:row>
      <xdr:rowOff>167251</xdr:rowOff>
    </xdr:from>
    <xdr:ext cx="469744" cy="259045"/>
    <xdr:sp macro="" textlink="">
      <xdr:nvSpPr>
        <xdr:cNvPr id="739" name="テキスト ボックス 738"/>
        <xdr:cNvSpPr txBox="1"/>
      </xdr:nvSpPr>
      <xdr:spPr>
        <a:xfrm>
          <a:off x="18421427" y="5996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4,185</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0" name="正方形/長方形 73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1" name="正方形/長方形 74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2" name="正方形/長方形 74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40/85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3" name="正方形/長方形 74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4" name="正方形/長方形 74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5" name="正方形/長方形 74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6" name="正方形/長方形 74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12,592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7" name="正方形/長方形 74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8" name="テキスト ボックス 74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9" name="直線コネクタ 74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0" name="直線コネクタ 749"/>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1" name="テキスト ボックス 750"/>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2" name="直線コネクタ 751"/>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53" name="テキスト ボックス 752"/>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54" name="直線コネクタ 753"/>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55" name="テキスト ボックス 754"/>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56" name="直線コネクタ 755"/>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57" name="テキスト ボックス 756"/>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8" name="直線コネクタ 75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59" name="テキスト ボックス 75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40808</xdr:rowOff>
    </xdr:from>
    <xdr:to>
      <xdr:col>32</xdr:col>
      <xdr:colOff>186689</xdr:colOff>
      <xdr:row>58</xdr:row>
      <xdr:rowOff>139700</xdr:rowOff>
    </xdr:to>
    <xdr:cxnSp macro="">
      <xdr:nvCxnSpPr>
        <xdr:cNvPr id="761" name="直線コネクタ 760"/>
        <xdr:cNvCxnSpPr/>
      </xdr:nvCxnSpPr>
      <xdr:spPr>
        <a:xfrm flipV="1">
          <a:off x="22159595" y="8613308"/>
          <a:ext cx="1269" cy="1470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2"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63" name="直線コネクタ 762"/>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158935</xdr:rowOff>
    </xdr:from>
    <xdr:ext cx="534377" cy="259045"/>
    <xdr:sp macro="" textlink="">
      <xdr:nvSpPr>
        <xdr:cNvPr id="764" name="貸付金最大値テキスト"/>
        <xdr:cNvSpPr txBox="1"/>
      </xdr:nvSpPr>
      <xdr:spPr>
        <a:xfrm>
          <a:off x="22212300" y="8388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32,163</a:t>
          </a:r>
          <a:endParaRPr kumimoji="1" lang="ja-JP" altLang="en-US" sz="1000" b="1">
            <a:latin typeface="ＭＳ Ｐゴシック"/>
          </a:endParaRPr>
        </a:p>
      </xdr:txBody>
    </xdr:sp>
    <xdr:clientData/>
  </xdr:oneCellAnchor>
  <xdr:twoCellAnchor>
    <xdr:from>
      <xdr:col>32</xdr:col>
      <xdr:colOff>98425</xdr:colOff>
      <xdr:row>50</xdr:row>
      <xdr:rowOff>40808</xdr:rowOff>
    </xdr:from>
    <xdr:to>
      <xdr:col>32</xdr:col>
      <xdr:colOff>276225</xdr:colOff>
      <xdr:row>50</xdr:row>
      <xdr:rowOff>40808</xdr:rowOff>
    </xdr:to>
    <xdr:cxnSp macro="">
      <xdr:nvCxnSpPr>
        <xdr:cNvPr id="765" name="直線コネクタ 764"/>
        <xdr:cNvCxnSpPr/>
      </xdr:nvCxnSpPr>
      <xdr:spPr>
        <a:xfrm>
          <a:off x="22072600" y="8613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98552</xdr:rowOff>
    </xdr:from>
    <xdr:to>
      <xdr:col>32</xdr:col>
      <xdr:colOff>187325</xdr:colOff>
      <xdr:row>58</xdr:row>
      <xdr:rowOff>99192</xdr:rowOff>
    </xdr:to>
    <xdr:cxnSp macro="">
      <xdr:nvCxnSpPr>
        <xdr:cNvPr id="766" name="直線コネクタ 765"/>
        <xdr:cNvCxnSpPr/>
      </xdr:nvCxnSpPr>
      <xdr:spPr>
        <a:xfrm>
          <a:off x="21323300" y="10042652"/>
          <a:ext cx="838200" cy="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150685</xdr:rowOff>
    </xdr:from>
    <xdr:ext cx="469744" cy="259045"/>
    <xdr:sp macro="" textlink="">
      <xdr:nvSpPr>
        <xdr:cNvPr id="767" name="貸付金平均値テキスト"/>
        <xdr:cNvSpPr txBox="1"/>
      </xdr:nvSpPr>
      <xdr:spPr>
        <a:xfrm>
          <a:off x="22212300" y="97518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2,899</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127808</xdr:rowOff>
    </xdr:from>
    <xdr:to>
      <xdr:col>32</xdr:col>
      <xdr:colOff>238125</xdr:colOff>
      <xdr:row>58</xdr:row>
      <xdr:rowOff>57958</xdr:rowOff>
    </xdr:to>
    <xdr:sp macro="" textlink="">
      <xdr:nvSpPr>
        <xdr:cNvPr id="768" name="フローチャート : 判断 767"/>
        <xdr:cNvSpPr/>
      </xdr:nvSpPr>
      <xdr:spPr>
        <a:xfrm>
          <a:off x="22110700" y="9900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97729</xdr:rowOff>
    </xdr:from>
    <xdr:to>
      <xdr:col>31</xdr:col>
      <xdr:colOff>34925</xdr:colOff>
      <xdr:row>58</xdr:row>
      <xdr:rowOff>98552</xdr:rowOff>
    </xdr:to>
    <xdr:cxnSp macro="">
      <xdr:nvCxnSpPr>
        <xdr:cNvPr id="769" name="直線コネクタ 768"/>
        <xdr:cNvCxnSpPr/>
      </xdr:nvCxnSpPr>
      <xdr:spPr>
        <a:xfrm>
          <a:off x="20434300" y="10041829"/>
          <a:ext cx="889000" cy="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141936</xdr:rowOff>
    </xdr:from>
    <xdr:to>
      <xdr:col>31</xdr:col>
      <xdr:colOff>85725</xdr:colOff>
      <xdr:row>58</xdr:row>
      <xdr:rowOff>72086</xdr:rowOff>
    </xdr:to>
    <xdr:sp macro="" textlink="">
      <xdr:nvSpPr>
        <xdr:cNvPr id="770" name="フローチャート : 判断 769"/>
        <xdr:cNvSpPr/>
      </xdr:nvSpPr>
      <xdr:spPr>
        <a:xfrm>
          <a:off x="21272500" y="991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88613</xdr:rowOff>
    </xdr:from>
    <xdr:ext cx="469744" cy="259045"/>
    <xdr:sp macro="" textlink="">
      <xdr:nvSpPr>
        <xdr:cNvPr id="771" name="テキスト ボックス 770"/>
        <xdr:cNvSpPr txBox="1"/>
      </xdr:nvSpPr>
      <xdr:spPr>
        <a:xfrm>
          <a:off x="21088427" y="9689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2,590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96403</xdr:rowOff>
    </xdr:from>
    <xdr:to>
      <xdr:col>29</xdr:col>
      <xdr:colOff>517525</xdr:colOff>
      <xdr:row>58</xdr:row>
      <xdr:rowOff>97729</xdr:rowOff>
    </xdr:to>
    <xdr:cxnSp macro="">
      <xdr:nvCxnSpPr>
        <xdr:cNvPr id="772" name="直線コネクタ 771"/>
        <xdr:cNvCxnSpPr/>
      </xdr:nvCxnSpPr>
      <xdr:spPr>
        <a:xfrm>
          <a:off x="19545300" y="10040503"/>
          <a:ext cx="889000" cy="1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50998</xdr:rowOff>
    </xdr:from>
    <xdr:to>
      <xdr:col>29</xdr:col>
      <xdr:colOff>568325</xdr:colOff>
      <xdr:row>57</xdr:row>
      <xdr:rowOff>152598</xdr:rowOff>
    </xdr:to>
    <xdr:sp macro="" textlink="">
      <xdr:nvSpPr>
        <xdr:cNvPr id="773" name="フローチャート : 判断 772"/>
        <xdr:cNvSpPr/>
      </xdr:nvSpPr>
      <xdr:spPr>
        <a:xfrm>
          <a:off x="20383500" y="9823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169125</xdr:rowOff>
    </xdr:from>
    <xdr:ext cx="469744" cy="259045"/>
    <xdr:sp macro="" textlink="">
      <xdr:nvSpPr>
        <xdr:cNvPr id="774" name="テキスト ボックス 773"/>
        <xdr:cNvSpPr txBox="1"/>
      </xdr:nvSpPr>
      <xdr:spPr>
        <a:xfrm>
          <a:off x="20199427" y="9598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4,579</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95580</xdr:rowOff>
    </xdr:from>
    <xdr:to>
      <xdr:col>28</xdr:col>
      <xdr:colOff>314325</xdr:colOff>
      <xdr:row>58</xdr:row>
      <xdr:rowOff>96403</xdr:rowOff>
    </xdr:to>
    <xdr:cxnSp macro="">
      <xdr:nvCxnSpPr>
        <xdr:cNvPr id="775" name="直線コネクタ 774"/>
        <xdr:cNvCxnSpPr/>
      </xdr:nvCxnSpPr>
      <xdr:spPr>
        <a:xfrm>
          <a:off x="18656300" y="10039680"/>
          <a:ext cx="889000" cy="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137592</xdr:rowOff>
    </xdr:from>
    <xdr:to>
      <xdr:col>28</xdr:col>
      <xdr:colOff>365125</xdr:colOff>
      <xdr:row>57</xdr:row>
      <xdr:rowOff>67742</xdr:rowOff>
    </xdr:to>
    <xdr:sp macro="" textlink="">
      <xdr:nvSpPr>
        <xdr:cNvPr id="776" name="フローチャート : 判断 775"/>
        <xdr:cNvSpPr/>
      </xdr:nvSpPr>
      <xdr:spPr>
        <a:xfrm>
          <a:off x="19494500" y="973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55</xdr:row>
      <xdr:rowOff>84269</xdr:rowOff>
    </xdr:from>
    <xdr:ext cx="469744" cy="259045"/>
    <xdr:sp macro="" textlink="">
      <xdr:nvSpPr>
        <xdr:cNvPr id="777" name="テキスト ボックス 776"/>
        <xdr:cNvSpPr txBox="1"/>
      </xdr:nvSpPr>
      <xdr:spPr>
        <a:xfrm>
          <a:off x="19310427" y="9514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6,435</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143673</xdr:rowOff>
    </xdr:from>
    <xdr:to>
      <xdr:col>27</xdr:col>
      <xdr:colOff>161925</xdr:colOff>
      <xdr:row>57</xdr:row>
      <xdr:rowOff>73823</xdr:rowOff>
    </xdr:to>
    <xdr:sp macro="" textlink="">
      <xdr:nvSpPr>
        <xdr:cNvPr id="778" name="フローチャート : 判断 777"/>
        <xdr:cNvSpPr/>
      </xdr:nvSpPr>
      <xdr:spPr>
        <a:xfrm>
          <a:off x="18605500" y="9744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90350</xdr:rowOff>
    </xdr:from>
    <xdr:ext cx="469744" cy="259045"/>
    <xdr:sp macro="" textlink="">
      <xdr:nvSpPr>
        <xdr:cNvPr id="779" name="テキスト ボックス 778"/>
        <xdr:cNvSpPr txBox="1"/>
      </xdr:nvSpPr>
      <xdr:spPr>
        <a:xfrm>
          <a:off x="18421427" y="9520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6,302</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0" name="テキスト ボックス 77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1" name="テキスト ボックス 78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2" name="テキスト ボックス 78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3" name="テキスト ボックス 78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4" name="テキスト ボックス 78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48392</xdr:rowOff>
    </xdr:from>
    <xdr:to>
      <xdr:col>32</xdr:col>
      <xdr:colOff>238125</xdr:colOff>
      <xdr:row>58</xdr:row>
      <xdr:rowOff>149992</xdr:rowOff>
    </xdr:to>
    <xdr:sp macro="" textlink="">
      <xdr:nvSpPr>
        <xdr:cNvPr id="785" name="円/楕円 784"/>
        <xdr:cNvSpPr/>
      </xdr:nvSpPr>
      <xdr:spPr>
        <a:xfrm>
          <a:off x="22110700" y="9992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134769</xdr:rowOff>
    </xdr:from>
    <xdr:ext cx="378565" cy="259045"/>
    <xdr:sp macro="" textlink="">
      <xdr:nvSpPr>
        <xdr:cNvPr id="786" name="貸付金該当値テキスト"/>
        <xdr:cNvSpPr txBox="1"/>
      </xdr:nvSpPr>
      <xdr:spPr>
        <a:xfrm>
          <a:off x="22212300" y="99074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886</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47752</xdr:rowOff>
    </xdr:from>
    <xdr:to>
      <xdr:col>31</xdr:col>
      <xdr:colOff>85725</xdr:colOff>
      <xdr:row>58</xdr:row>
      <xdr:rowOff>149352</xdr:rowOff>
    </xdr:to>
    <xdr:sp macro="" textlink="">
      <xdr:nvSpPr>
        <xdr:cNvPr id="787" name="円/楕円 786"/>
        <xdr:cNvSpPr/>
      </xdr:nvSpPr>
      <xdr:spPr>
        <a:xfrm>
          <a:off x="21272500" y="9991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58</xdr:row>
      <xdr:rowOff>140479</xdr:rowOff>
    </xdr:from>
    <xdr:ext cx="378565" cy="259045"/>
    <xdr:sp macro="" textlink="">
      <xdr:nvSpPr>
        <xdr:cNvPr id="788" name="テキスト ボックス 787"/>
        <xdr:cNvSpPr txBox="1"/>
      </xdr:nvSpPr>
      <xdr:spPr>
        <a:xfrm>
          <a:off x="21134017" y="100845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46929</xdr:rowOff>
    </xdr:from>
    <xdr:to>
      <xdr:col>29</xdr:col>
      <xdr:colOff>568325</xdr:colOff>
      <xdr:row>58</xdr:row>
      <xdr:rowOff>148529</xdr:rowOff>
    </xdr:to>
    <xdr:sp macro="" textlink="">
      <xdr:nvSpPr>
        <xdr:cNvPr id="789" name="円/楕円 788"/>
        <xdr:cNvSpPr/>
      </xdr:nvSpPr>
      <xdr:spPr>
        <a:xfrm>
          <a:off x="20383500" y="999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58</xdr:row>
      <xdr:rowOff>139656</xdr:rowOff>
    </xdr:from>
    <xdr:ext cx="378565" cy="259045"/>
    <xdr:sp macro="" textlink="">
      <xdr:nvSpPr>
        <xdr:cNvPr id="790" name="テキスト ボックス 789"/>
        <xdr:cNvSpPr txBox="1"/>
      </xdr:nvSpPr>
      <xdr:spPr>
        <a:xfrm>
          <a:off x="20245017" y="10083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918</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45603</xdr:rowOff>
    </xdr:from>
    <xdr:to>
      <xdr:col>28</xdr:col>
      <xdr:colOff>365125</xdr:colOff>
      <xdr:row>58</xdr:row>
      <xdr:rowOff>147203</xdr:rowOff>
    </xdr:to>
    <xdr:sp macro="" textlink="">
      <xdr:nvSpPr>
        <xdr:cNvPr id="791" name="円/楕円 790"/>
        <xdr:cNvSpPr/>
      </xdr:nvSpPr>
      <xdr:spPr>
        <a:xfrm>
          <a:off x="19494500" y="9989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58</xdr:row>
      <xdr:rowOff>138330</xdr:rowOff>
    </xdr:from>
    <xdr:ext cx="378565" cy="259045"/>
    <xdr:sp macro="" textlink="">
      <xdr:nvSpPr>
        <xdr:cNvPr id="792" name="テキスト ボックス 791"/>
        <xdr:cNvSpPr txBox="1"/>
      </xdr:nvSpPr>
      <xdr:spPr>
        <a:xfrm>
          <a:off x="19356017" y="100824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947</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44780</xdr:rowOff>
    </xdr:from>
    <xdr:to>
      <xdr:col>27</xdr:col>
      <xdr:colOff>161925</xdr:colOff>
      <xdr:row>58</xdr:row>
      <xdr:rowOff>146380</xdr:rowOff>
    </xdr:to>
    <xdr:sp macro="" textlink="">
      <xdr:nvSpPr>
        <xdr:cNvPr id="793" name="円/楕円 792"/>
        <xdr:cNvSpPr/>
      </xdr:nvSpPr>
      <xdr:spPr>
        <a:xfrm>
          <a:off x="18605500" y="998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58</xdr:row>
      <xdr:rowOff>137507</xdr:rowOff>
    </xdr:from>
    <xdr:ext cx="378565" cy="259045"/>
    <xdr:sp macro="" textlink="">
      <xdr:nvSpPr>
        <xdr:cNvPr id="794" name="テキスト ボックス 793"/>
        <xdr:cNvSpPr txBox="1"/>
      </xdr:nvSpPr>
      <xdr:spPr>
        <a:xfrm>
          <a:off x="18467017" y="100816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965</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5" name="正方形/長方形 79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6" name="正方形/長方形 79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7" name="正方形/長方形 79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51/85</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8" name="正方形/長方形 79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9" name="正方形/長方形 79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0" name="正方形/長方形 79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1" name="正方形/長方形 80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33,900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2" name="正方形/長方形 80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3" name="テキスト ボックス 80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4" name="直線コネクタ 80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05" name="テキスト ボックス 804"/>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06" name="直線コネクタ 805"/>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07" name="テキスト ボックス 806"/>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08" name="直線コネクタ 807"/>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09" name="テキスト ボックス 808"/>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10" name="直線コネクタ 809"/>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11" name="テキスト ボックス 810"/>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12" name="直線コネクタ 811"/>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13" name="テキスト ボックス 812"/>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14" name="直線コネクタ 813"/>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15" name="テキスト ボックス 814"/>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16" name="直線コネクタ 815"/>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17" name="テキスト ボックス 816"/>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8" name="直線コネクタ 81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9" name="テキスト ボックス 81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45109</xdr:rowOff>
    </xdr:from>
    <xdr:to>
      <xdr:col>32</xdr:col>
      <xdr:colOff>186689</xdr:colOff>
      <xdr:row>79</xdr:row>
      <xdr:rowOff>93473</xdr:rowOff>
    </xdr:to>
    <xdr:cxnSp macro="">
      <xdr:nvCxnSpPr>
        <xdr:cNvPr id="821" name="直線コネクタ 820"/>
        <xdr:cNvCxnSpPr/>
      </xdr:nvCxnSpPr>
      <xdr:spPr>
        <a:xfrm flipV="1">
          <a:off x="22159595" y="12046609"/>
          <a:ext cx="1269" cy="1591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97300</xdr:rowOff>
    </xdr:from>
    <xdr:ext cx="534377" cy="259045"/>
    <xdr:sp macro="" textlink="">
      <xdr:nvSpPr>
        <xdr:cNvPr id="822" name="繰出金最小値テキスト"/>
        <xdr:cNvSpPr txBox="1"/>
      </xdr:nvSpPr>
      <xdr:spPr>
        <a:xfrm>
          <a:off x="22212300" y="1364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20,331</a:t>
          </a:r>
          <a:endParaRPr kumimoji="1" lang="ja-JP" altLang="en-US" sz="1000" b="1">
            <a:latin typeface="ＭＳ Ｐゴシック"/>
          </a:endParaRPr>
        </a:p>
      </xdr:txBody>
    </xdr:sp>
    <xdr:clientData/>
  </xdr:oneCellAnchor>
  <xdr:twoCellAnchor>
    <xdr:from>
      <xdr:col>32</xdr:col>
      <xdr:colOff>98425</xdr:colOff>
      <xdr:row>79</xdr:row>
      <xdr:rowOff>93473</xdr:rowOff>
    </xdr:from>
    <xdr:to>
      <xdr:col>32</xdr:col>
      <xdr:colOff>276225</xdr:colOff>
      <xdr:row>79</xdr:row>
      <xdr:rowOff>93473</xdr:rowOff>
    </xdr:to>
    <xdr:cxnSp macro="">
      <xdr:nvCxnSpPr>
        <xdr:cNvPr id="823" name="直線コネクタ 822"/>
        <xdr:cNvCxnSpPr/>
      </xdr:nvCxnSpPr>
      <xdr:spPr>
        <a:xfrm>
          <a:off x="22072600" y="13638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163236</xdr:rowOff>
    </xdr:from>
    <xdr:ext cx="599010" cy="259045"/>
    <xdr:sp macro="" textlink="">
      <xdr:nvSpPr>
        <xdr:cNvPr id="824" name="繰出金最大値テキスト"/>
        <xdr:cNvSpPr txBox="1"/>
      </xdr:nvSpPr>
      <xdr:spPr>
        <a:xfrm>
          <a:off x="22212300" y="11821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117,793</a:t>
          </a:r>
          <a:endParaRPr kumimoji="1" lang="ja-JP" altLang="en-US" sz="1000" b="1">
            <a:latin typeface="ＭＳ Ｐゴシック"/>
          </a:endParaRPr>
        </a:p>
      </xdr:txBody>
    </xdr:sp>
    <xdr:clientData/>
  </xdr:oneCellAnchor>
  <xdr:twoCellAnchor>
    <xdr:from>
      <xdr:col>32</xdr:col>
      <xdr:colOff>98425</xdr:colOff>
      <xdr:row>70</xdr:row>
      <xdr:rowOff>45109</xdr:rowOff>
    </xdr:from>
    <xdr:to>
      <xdr:col>32</xdr:col>
      <xdr:colOff>276225</xdr:colOff>
      <xdr:row>70</xdr:row>
      <xdr:rowOff>45109</xdr:rowOff>
    </xdr:to>
    <xdr:cxnSp macro="">
      <xdr:nvCxnSpPr>
        <xdr:cNvPr id="825" name="直線コネクタ 824"/>
        <xdr:cNvCxnSpPr/>
      </xdr:nvCxnSpPr>
      <xdr:spPr>
        <a:xfrm>
          <a:off x="22072600" y="12046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78</xdr:row>
      <xdr:rowOff>13235</xdr:rowOff>
    </xdr:from>
    <xdr:to>
      <xdr:col>32</xdr:col>
      <xdr:colOff>187325</xdr:colOff>
      <xdr:row>78</xdr:row>
      <xdr:rowOff>43524</xdr:rowOff>
    </xdr:to>
    <xdr:cxnSp macro="">
      <xdr:nvCxnSpPr>
        <xdr:cNvPr id="826" name="直線コネクタ 825"/>
        <xdr:cNvCxnSpPr/>
      </xdr:nvCxnSpPr>
      <xdr:spPr>
        <a:xfrm>
          <a:off x="21323300" y="13386335"/>
          <a:ext cx="838200" cy="30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103826</xdr:rowOff>
    </xdr:from>
    <xdr:ext cx="534377" cy="259045"/>
    <xdr:sp macro="" textlink="">
      <xdr:nvSpPr>
        <xdr:cNvPr id="827" name="繰出金平均値テキスト"/>
        <xdr:cNvSpPr txBox="1"/>
      </xdr:nvSpPr>
      <xdr:spPr>
        <a:xfrm>
          <a:off x="22212300" y="13134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38,987</a:t>
          </a:r>
          <a:endParaRPr kumimoji="1" lang="ja-JP" altLang="en-US" sz="1000" b="1">
            <a:solidFill>
              <a:srgbClr val="000080"/>
            </a:solidFill>
            <a:latin typeface="ＭＳ Ｐゴシック"/>
          </a:endParaRPr>
        </a:p>
      </xdr:txBody>
    </xdr:sp>
    <xdr:clientData/>
  </xdr:oneCellAnchor>
  <xdr:twoCellAnchor>
    <xdr:from>
      <xdr:col>32</xdr:col>
      <xdr:colOff>136525</xdr:colOff>
      <xdr:row>77</xdr:row>
      <xdr:rowOff>80949</xdr:rowOff>
    </xdr:from>
    <xdr:to>
      <xdr:col>32</xdr:col>
      <xdr:colOff>238125</xdr:colOff>
      <xdr:row>78</xdr:row>
      <xdr:rowOff>11099</xdr:rowOff>
    </xdr:to>
    <xdr:sp macro="" textlink="">
      <xdr:nvSpPr>
        <xdr:cNvPr id="828" name="フローチャート : 判断 827"/>
        <xdr:cNvSpPr/>
      </xdr:nvSpPr>
      <xdr:spPr>
        <a:xfrm>
          <a:off x="22110700" y="13282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78</xdr:row>
      <xdr:rowOff>13235</xdr:rowOff>
    </xdr:from>
    <xdr:to>
      <xdr:col>31</xdr:col>
      <xdr:colOff>34925</xdr:colOff>
      <xdr:row>78</xdr:row>
      <xdr:rowOff>60654</xdr:rowOff>
    </xdr:to>
    <xdr:cxnSp macro="">
      <xdr:nvCxnSpPr>
        <xdr:cNvPr id="829" name="直線コネクタ 828"/>
        <xdr:cNvCxnSpPr/>
      </xdr:nvCxnSpPr>
      <xdr:spPr>
        <a:xfrm flipV="1">
          <a:off x="20434300" y="13386335"/>
          <a:ext cx="889000" cy="47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77</xdr:row>
      <xdr:rowOff>33400</xdr:rowOff>
    </xdr:from>
    <xdr:to>
      <xdr:col>31</xdr:col>
      <xdr:colOff>85725</xdr:colOff>
      <xdr:row>77</xdr:row>
      <xdr:rowOff>135000</xdr:rowOff>
    </xdr:to>
    <xdr:sp macro="" textlink="">
      <xdr:nvSpPr>
        <xdr:cNvPr id="830" name="フローチャート : 判断 829"/>
        <xdr:cNvSpPr/>
      </xdr:nvSpPr>
      <xdr:spPr>
        <a:xfrm>
          <a:off x="21272500" y="1323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151527</xdr:rowOff>
    </xdr:from>
    <xdr:ext cx="534377" cy="259045"/>
    <xdr:sp macro="" textlink="">
      <xdr:nvSpPr>
        <xdr:cNvPr id="831" name="テキスト ボックス 830"/>
        <xdr:cNvSpPr txBox="1"/>
      </xdr:nvSpPr>
      <xdr:spPr>
        <a:xfrm>
          <a:off x="21056111" y="13010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41,899</a:t>
          </a:r>
          <a:endParaRPr kumimoji="1" lang="ja-JP" altLang="en-US" sz="1000" b="1">
            <a:solidFill>
              <a:srgbClr val="000080"/>
            </a:solidFill>
            <a:latin typeface="ＭＳ Ｐゴシック"/>
          </a:endParaRPr>
        </a:p>
      </xdr:txBody>
    </xdr:sp>
    <xdr:clientData/>
  </xdr:oneCellAnchor>
  <xdr:twoCellAnchor>
    <xdr:from>
      <xdr:col>28</xdr:col>
      <xdr:colOff>314325</xdr:colOff>
      <xdr:row>78</xdr:row>
      <xdr:rowOff>58074</xdr:rowOff>
    </xdr:from>
    <xdr:to>
      <xdr:col>29</xdr:col>
      <xdr:colOff>517525</xdr:colOff>
      <xdr:row>78</xdr:row>
      <xdr:rowOff>60654</xdr:rowOff>
    </xdr:to>
    <xdr:cxnSp macro="">
      <xdr:nvCxnSpPr>
        <xdr:cNvPr id="832" name="直線コネクタ 831"/>
        <xdr:cNvCxnSpPr/>
      </xdr:nvCxnSpPr>
      <xdr:spPr>
        <a:xfrm>
          <a:off x="19545300" y="13431174"/>
          <a:ext cx="889000" cy="2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19912</xdr:rowOff>
    </xdr:from>
    <xdr:to>
      <xdr:col>29</xdr:col>
      <xdr:colOff>568325</xdr:colOff>
      <xdr:row>77</xdr:row>
      <xdr:rowOff>121512</xdr:rowOff>
    </xdr:to>
    <xdr:sp macro="" textlink="">
      <xdr:nvSpPr>
        <xdr:cNvPr id="833" name="フローチャート : 判断 832"/>
        <xdr:cNvSpPr/>
      </xdr:nvSpPr>
      <xdr:spPr>
        <a:xfrm>
          <a:off x="20383500" y="13221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138039</xdr:rowOff>
    </xdr:from>
    <xdr:ext cx="534377" cy="259045"/>
    <xdr:sp macro="" textlink="">
      <xdr:nvSpPr>
        <xdr:cNvPr id="834" name="テキスト ボックス 833"/>
        <xdr:cNvSpPr txBox="1"/>
      </xdr:nvSpPr>
      <xdr:spPr>
        <a:xfrm>
          <a:off x="20167111" y="12996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27</xdr:col>
      <xdr:colOff>111125</xdr:colOff>
      <xdr:row>78</xdr:row>
      <xdr:rowOff>35899</xdr:rowOff>
    </xdr:from>
    <xdr:to>
      <xdr:col>28</xdr:col>
      <xdr:colOff>314325</xdr:colOff>
      <xdr:row>78</xdr:row>
      <xdr:rowOff>58074</xdr:rowOff>
    </xdr:to>
    <xdr:cxnSp macro="">
      <xdr:nvCxnSpPr>
        <xdr:cNvPr id="835" name="直線コネクタ 834"/>
        <xdr:cNvCxnSpPr/>
      </xdr:nvCxnSpPr>
      <xdr:spPr>
        <a:xfrm>
          <a:off x="18656300" y="13408999"/>
          <a:ext cx="889000" cy="22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42576</xdr:rowOff>
    </xdr:from>
    <xdr:to>
      <xdr:col>28</xdr:col>
      <xdr:colOff>365125</xdr:colOff>
      <xdr:row>77</xdr:row>
      <xdr:rowOff>144176</xdr:rowOff>
    </xdr:to>
    <xdr:sp macro="" textlink="">
      <xdr:nvSpPr>
        <xdr:cNvPr id="836" name="フローチャート : 判断 835"/>
        <xdr:cNvSpPr/>
      </xdr:nvSpPr>
      <xdr:spPr>
        <a:xfrm>
          <a:off x="19494500" y="1324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160703</xdr:rowOff>
    </xdr:from>
    <xdr:ext cx="534377" cy="259045"/>
    <xdr:sp macro="" textlink="">
      <xdr:nvSpPr>
        <xdr:cNvPr id="837" name="テキスト ボックス 836"/>
        <xdr:cNvSpPr txBox="1"/>
      </xdr:nvSpPr>
      <xdr:spPr>
        <a:xfrm>
          <a:off x="19278111" y="1301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41,337</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49254</xdr:rowOff>
    </xdr:from>
    <xdr:to>
      <xdr:col>27</xdr:col>
      <xdr:colOff>161925</xdr:colOff>
      <xdr:row>77</xdr:row>
      <xdr:rowOff>150854</xdr:rowOff>
    </xdr:to>
    <xdr:sp macro="" textlink="">
      <xdr:nvSpPr>
        <xdr:cNvPr id="838" name="フローチャート : 判断 837"/>
        <xdr:cNvSpPr/>
      </xdr:nvSpPr>
      <xdr:spPr>
        <a:xfrm>
          <a:off x="18605500" y="1325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167381</xdr:rowOff>
    </xdr:from>
    <xdr:ext cx="534377" cy="259045"/>
    <xdr:sp macro="" textlink="">
      <xdr:nvSpPr>
        <xdr:cNvPr id="839" name="テキスト ボックス 838"/>
        <xdr:cNvSpPr txBox="1"/>
      </xdr:nvSpPr>
      <xdr:spPr>
        <a:xfrm>
          <a:off x="18389111" y="13026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0" name="テキスト ボックス 83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1" name="テキスト ボックス 84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2" name="テキスト ボックス 84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3" name="テキスト ボックス 84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4" name="テキスト ボックス 84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77</xdr:row>
      <xdr:rowOff>164174</xdr:rowOff>
    </xdr:from>
    <xdr:to>
      <xdr:col>32</xdr:col>
      <xdr:colOff>238125</xdr:colOff>
      <xdr:row>78</xdr:row>
      <xdr:rowOff>94324</xdr:rowOff>
    </xdr:to>
    <xdr:sp macro="" textlink="">
      <xdr:nvSpPr>
        <xdr:cNvPr id="845" name="円/楕円 844"/>
        <xdr:cNvSpPr/>
      </xdr:nvSpPr>
      <xdr:spPr>
        <a:xfrm>
          <a:off x="22110700" y="1336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142601</xdr:rowOff>
    </xdr:from>
    <xdr:ext cx="534377" cy="259045"/>
    <xdr:sp macro="" textlink="">
      <xdr:nvSpPr>
        <xdr:cNvPr id="846" name="繰出金該当値テキスト"/>
        <xdr:cNvSpPr txBox="1"/>
      </xdr:nvSpPr>
      <xdr:spPr>
        <a:xfrm>
          <a:off x="22212300" y="13344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33,890</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133885</xdr:rowOff>
    </xdr:from>
    <xdr:to>
      <xdr:col>31</xdr:col>
      <xdr:colOff>85725</xdr:colOff>
      <xdr:row>78</xdr:row>
      <xdr:rowOff>64035</xdr:rowOff>
    </xdr:to>
    <xdr:sp macro="" textlink="">
      <xdr:nvSpPr>
        <xdr:cNvPr id="847" name="円/楕円 846"/>
        <xdr:cNvSpPr/>
      </xdr:nvSpPr>
      <xdr:spPr>
        <a:xfrm>
          <a:off x="21272500" y="13335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78</xdr:row>
      <xdr:rowOff>55162</xdr:rowOff>
    </xdr:from>
    <xdr:ext cx="534377" cy="259045"/>
    <xdr:sp macro="" textlink="">
      <xdr:nvSpPr>
        <xdr:cNvPr id="848" name="テキスト ボックス 847"/>
        <xdr:cNvSpPr txBox="1"/>
      </xdr:nvSpPr>
      <xdr:spPr>
        <a:xfrm>
          <a:off x="21056111" y="13428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35,745</a:t>
          </a:r>
          <a:endParaRPr kumimoji="1" lang="ja-JP" altLang="en-US" sz="1000" b="1">
            <a:solidFill>
              <a:srgbClr val="FF0000"/>
            </a:solidFill>
            <a:latin typeface="ＭＳ Ｐゴシック"/>
          </a:endParaRPr>
        </a:p>
      </xdr:txBody>
    </xdr:sp>
    <xdr:clientData/>
  </xdr:oneCellAnchor>
  <xdr:twoCellAnchor>
    <xdr:from>
      <xdr:col>29</xdr:col>
      <xdr:colOff>466725</xdr:colOff>
      <xdr:row>78</xdr:row>
      <xdr:rowOff>9854</xdr:rowOff>
    </xdr:from>
    <xdr:to>
      <xdr:col>29</xdr:col>
      <xdr:colOff>568325</xdr:colOff>
      <xdr:row>78</xdr:row>
      <xdr:rowOff>111454</xdr:rowOff>
    </xdr:to>
    <xdr:sp macro="" textlink="">
      <xdr:nvSpPr>
        <xdr:cNvPr id="849" name="円/楕円 848"/>
        <xdr:cNvSpPr/>
      </xdr:nvSpPr>
      <xdr:spPr>
        <a:xfrm>
          <a:off x="20383500" y="1338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102581</xdr:rowOff>
    </xdr:from>
    <xdr:ext cx="534377" cy="259045"/>
    <xdr:sp macro="" textlink="">
      <xdr:nvSpPr>
        <xdr:cNvPr id="850" name="テキスト ボックス 849"/>
        <xdr:cNvSpPr txBox="1"/>
      </xdr:nvSpPr>
      <xdr:spPr>
        <a:xfrm>
          <a:off x="20167111" y="13475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32,841</a:t>
          </a:r>
          <a:endParaRPr kumimoji="1" lang="ja-JP" altLang="en-US" sz="1000" b="1">
            <a:solidFill>
              <a:srgbClr val="FF0000"/>
            </a:solidFill>
            <a:latin typeface="ＭＳ Ｐゴシック"/>
          </a:endParaRPr>
        </a:p>
      </xdr:txBody>
    </xdr:sp>
    <xdr:clientData/>
  </xdr:oneCellAnchor>
  <xdr:twoCellAnchor>
    <xdr:from>
      <xdr:col>28</xdr:col>
      <xdr:colOff>263525</xdr:colOff>
      <xdr:row>78</xdr:row>
      <xdr:rowOff>7274</xdr:rowOff>
    </xdr:from>
    <xdr:to>
      <xdr:col>28</xdr:col>
      <xdr:colOff>365125</xdr:colOff>
      <xdr:row>78</xdr:row>
      <xdr:rowOff>108874</xdr:rowOff>
    </xdr:to>
    <xdr:sp macro="" textlink="">
      <xdr:nvSpPr>
        <xdr:cNvPr id="851" name="円/楕円 850"/>
        <xdr:cNvSpPr/>
      </xdr:nvSpPr>
      <xdr:spPr>
        <a:xfrm>
          <a:off x="19494500" y="13380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100001</xdr:rowOff>
    </xdr:from>
    <xdr:ext cx="534377" cy="259045"/>
    <xdr:sp macro="" textlink="">
      <xdr:nvSpPr>
        <xdr:cNvPr id="852" name="テキスト ボックス 851"/>
        <xdr:cNvSpPr txBox="1"/>
      </xdr:nvSpPr>
      <xdr:spPr>
        <a:xfrm>
          <a:off x="19278111" y="13473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32,999</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156549</xdr:rowOff>
    </xdr:from>
    <xdr:to>
      <xdr:col>27</xdr:col>
      <xdr:colOff>161925</xdr:colOff>
      <xdr:row>78</xdr:row>
      <xdr:rowOff>86699</xdr:rowOff>
    </xdr:to>
    <xdr:sp macro="" textlink="">
      <xdr:nvSpPr>
        <xdr:cNvPr id="853" name="円/楕円 852"/>
        <xdr:cNvSpPr/>
      </xdr:nvSpPr>
      <xdr:spPr>
        <a:xfrm>
          <a:off x="18605500" y="1335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77826</xdr:rowOff>
    </xdr:from>
    <xdr:ext cx="534377" cy="259045"/>
    <xdr:sp macro="" textlink="">
      <xdr:nvSpPr>
        <xdr:cNvPr id="854" name="テキスト ボックス 853"/>
        <xdr:cNvSpPr txBox="1"/>
      </xdr:nvSpPr>
      <xdr:spPr>
        <a:xfrm>
          <a:off x="18389111" y="13450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34,357</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5" name="正方形/長方形 85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6" name="正方形/長方形 85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7" name="正方形/長方形 85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8" name="正方形/長方形 85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9" name="正方形/長方形 85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0" name="正方形/長方形 85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1" name="正方形/長方形 86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2" name="正方形/長方形 86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3" name="テキスト ボックス 86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4" name="直線コネクタ 86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5" name="直線コネクタ 86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6" name="テキスト ボックス 86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7" name="直線コネクタ 86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68" name="テキスト ボックス 86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6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0" name="直線コネクタ 86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2" name="直線コネクタ 87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4" name="直線コネクタ 87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5" name="直線コネクタ 87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7" name="フローチャート : 判断 87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78" name="直線コネクタ 87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79" name="フローチャート : 判断 87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0" name="テキスト ボックス 879"/>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1" name="直線コネクタ 88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2" name="フローチャート : 判断 88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3" name="テキスト ボックス 882"/>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4" name="直線コネクタ 88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5" name="フローチャート : 判断 88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6" name="テキスト ボックス 885"/>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7" name="フローチャート : 判断 88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88" name="テキスト ボックス 887"/>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89" name="テキスト ボックス 88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0" name="テキスト ボックス 88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1" name="テキスト ボックス 89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2" name="テキスト ボックス 89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3" name="テキスト ボックス 89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4" name="円/楕円 89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6" name="円/楕円 89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7" name="テキスト ボックス 896"/>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98" name="円/楕円 89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99" name="テキスト ボックス 898"/>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0" name="円/楕円 89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1" name="テキスト ボックス 900"/>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2" name="円/楕円 90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3" name="テキスト ボックス 902"/>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4" name="正方形/長方形 90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5" name="正方形/長方形 90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6" name="テキスト ボックス 90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物件費については、</a:t>
          </a:r>
          <a:r>
            <a:rPr kumimoji="1" lang="ja-JP" altLang="ja-JP" sz="1300">
              <a:solidFill>
                <a:schemeClr val="dk1"/>
              </a:solidFill>
              <a:latin typeface="+mn-lt"/>
              <a:ea typeface="+mn-ea"/>
              <a:cs typeface="+mn-cs"/>
            </a:rPr>
            <a:t>文化の家や体育館、給食センターといった施設を直営で運営しており、それに伴う管理運営費が大きくなっていること</a:t>
          </a:r>
          <a:r>
            <a:rPr kumimoji="1" lang="ja-JP" altLang="en-US" sz="1300">
              <a:solidFill>
                <a:schemeClr val="dk1"/>
              </a:solidFill>
              <a:latin typeface="+mn-lt"/>
              <a:ea typeface="+mn-ea"/>
              <a:cs typeface="+mn-cs"/>
            </a:rPr>
            <a:t>などから、</a:t>
          </a:r>
          <a:r>
            <a:rPr kumimoji="1" lang="ja-JP" altLang="ja-JP" sz="1300">
              <a:solidFill>
                <a:schemeClr val="dk1"/>
              </a:solidFill>
              <a:latin typeface="+mn-lt"/>
              <a:ea typeface="+mn-ea"/>
              <a:cs typeface="+mn-cs"/>
            </a:rPr>
            <a:t>類似団体と比較して大きくなってい</a:t>
          </a:r>
          <a:r>
            <a:rPr kumimoji="1" lang="ja-JP" altLang="en-US" sz="1300">
              <a:solidFill>
                <a:schemeClr val="dk1"/>
              </a:solidFill>
              <a:latin typeface="+mn-lt"/>
              <a:ea typeface="+mn-ea"/>
              <a:cs typeface="+mn-cs"/>
            </a:rPr>
            <a:t>ます</a:t>
          </a:r>
          <a:r>
            <a:rPr kumimoji="1" lang="ja-JP" altLang="ja-JP" sz="1300">
              <a:solidFill>
                <a:schemeClr val="dk1"/>
              </a:solidFill>
              <a:latin typeface="+mn-lt"/>
              <a:ea typeface="+mn-ea"/>
              <a:cs typeface="+mn-cs"/>
            </a:rPr>
            <a:t>。</a:t>
          </a:r>
          <a:endParaRPr kumimoji="1" lang="en-US" altLang="ja-JP" sz="1300">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latin typeface="+mn-lt"/>
              <a:ea typeface="+mn-ea"/>
              <a:cs typeface="+mn-cs"/>
            </a:rPr>
            <a:t>扶助費</a:t>
          </a:r>
          <a:r>
            <a:rPr kumimoji="1" lang="ja-JP" altLang="en-US" sz="1300">
              <a:solidFill>
                <a:schemeClr val="dk1"/>
              </a:solidFill>
              <a:latin typeface="+mn-lt"/>
              <a:ea typeface="+mn-ea"/>
              <a:cs typeface="+mn-cs"/>
            </a:rPr>
            <a:t>については、本市は住民の</a:t>
          </a:r>
          <a:r>
            <a:rPr kumimoji="1" lang="ja-JP" altLang="ja-JP" sz="1300">
              <a:solidFill>
                <a:schemeClr val="dk1"/>
              </a:solidFill>
              <a:latin typeface="+mn-lt"/>
              <a:ea typeface="+mn-ea"/>
              <a:cs typeface="+mn-cs"/>
            </a:rPr>
            <a:t>平均年齢</a:t>
          </a:r>
          <a:r>
            <a:rPr kumimoji="1" lang="ja-JP" altLang="en-US" sz="1300">
              <a:solidFill>
                <a:schemeClr val="dk1"/>
              </a:solidFill>
              <a:latin typeface="+mn-lt"/>
              <a:ea typeface="+mn-ea"/>
              <a:cs typeface="+mn-cs"/>
            </a:rPr>
            <a:t>が</a:t>
          </a:r>
          <a:r>
            <a:rPr kumimoji="1" lang="ja-JP" altLang="ja-JP" sz="1300">
              <a:solidFill>
                <a:schemeClr val="dk1"/>
              </a:solidFill>
              <a:latin typeface="+mn-lt"/>
              <a:ea typeface="+mn-ea"/>
              <a:cs typeface="+mn-cs"/>
            </a:rPr>
            <a:t>低い自治体と</a:t>
          </a:r>
          <a:r>
            <a:rPr kumimoji="1" lang="ja-JP" altLang="en-US" sz="1300">
              <a:solidFill>
                <a:schemeClr val="dk1"/>
              </a:solidFill>
              <a:latin typeface="+mn-lt"/>
              <a:ea typeface="+mn-ea"/>
              <a:cs typeface="+mn-cs"/>
            </a:rPr>
            <a:t>なっており</a:t>
          </a:r>
          <a:r>
            <a:rPr kumimoji="1" lang="ja-JP" altLang="ja-JP" sz="1300">
              <a:solidFill>
                <a:schemeClr val="dk1"/>
              </a:solidFill>
              <a:latin typeface="+mn-lt"/>
              <a:ea typeface="+mn-ea"/>
              <a:cs typeface="+mn-cs"/>
            </a:rPr>
            <a:t>、高齢者</a:t>
          </a:r>
          <a:r>
            <a:rPr kumimoji="1" lang="ja-JP" altLang="en-US" sz="1300">
              <a:solidFill>
                <a:schemeClr val="dk1"/>
              </a:solidFill>
              <a:latin typeface="+mn-lt"/>
              <a:ea typeface="+mn-ea"/>
              <a:cs typeface="+mn-cs"/>
            </a:rPr>
            <a:t>福祉関連経費が</a:t>
          </a:r>
          <a:r>
            <a:rPr kumimoji="1" lang="ja-JP" altLang="ja-JP" sz="1300">
              <a:solidFill>
                <a:schemeClr val="dk1"/>
              </a:solidFill>
              <a:latin typeface="+mn-lt"/>
              <a:ea typeface="+mn-ea"/>
              <a:cs typeface="+mn-cs"/>
            </a:rPr>
            <a:t>少ない</a:t>
          </a:r>
          <a:r>
            <a:rPr kumimoji="1" lang="ja-JP" altLang="en-US" sz="1300">
              <a:solidFill>
                <a:schemeClr val="dk1"/>
              </a:solidFill>
              <a:latin typeface="+mn-lt"/>
              <a:ea typeface="+mn-ea"/>
              <a:cs typeface="+mn-cs"/>
            </a:rPr>
            <a:t>ことなどから、類似団体と比較して小さくなっています。</a:t>
          </a:r>
          <a:r>
            <a:rPr kumimoji="1" lang="ja-JP" altLang="ja-JP" sz="1300">
              <a:solidFill>
                <a:schemeClr val="dk1"/>
              </a:solidFill>
              <a:latin typeface="+mn-lt"/>
              <a:ea typeface="+mn-ea"/>
              <a:cs typeface="+mn-cs"/>
            </a:rPr>
            <a:t>しかしながら、</a:t>
          </a:r>
          <a:r>
            <a:rPr kumimoji="1" lang="ja-JP" altLang="en-US" sz="1300">
              <a:solidFill>
                <a:schemeClr val="dk1"/>
              </a:solidFill>
              <a:latin typeface="+mn-lt"/>
              <a:ea typeface="+mn-ea"/>
              <a:cs typeface="+mn-cs"/>
            </a:rPr>
            <a:t>近年、</a:t>
          </a:r>
          <a:r>
            <a:rPr kumimoji="1" lang="ja-JP" altLang="ja-JP" sz="1300">
              <a:solidFill>
                <a:schemeClr val="dk1"/>
              </a:solidFill>
              <a:latin typeface="+mn-lt"/>
              <a:ea typeface="+mn-ea"/>
              <a:cs typeface="+mn-cs"/>
            </a:rPr>
            <a:t>年少人口の増加に</a:t>
          </a:r>
          <a:r>
            <a:rPr kumimoji="1" lang="ja-JP" altLang="en-US" sz="1300">
              <a:solidFill>
                <a:schemeClr val="dk1"/>
              </a:solidFill>
              <a:latin typeface="+mn-lt"/>
              <a:ea typeface="+mn-ea"/>
              <a:cs typeface="+mn-cs"/>
            </a:rPr>
            <a:t>よる子育て関連の経費や、障がい者福祉関連の経費が増加傾向にあります。</a:t>
          </a:r>
          <a:endParaRPr kumimoji="1" lang="en-US" altLang="ja-JP" sz="1300">
            <a:solidFill>
              <a:schemeClr val="dk1"/>
            </a:solidFill>
            <a:latin typeface="+mn-lt"/>
            <a:ea typeface="+mn-ea"/>
            <a:cs typeface="+mn-cs"/>
          </a:endParaRPr>
        </a:p>
        <a:p>
          <a:r>
            <a:rPr kumimoji="1" lang="ja-JP" altLang="en-US" sz="1300">
              <a:latin typeface="ＭＳ Ｐゴシック"/>
            </a:rPr>
            <a:t>補助費等については、一部事務組合への負担金の拠出が少ないことなどから、類似団体と比較して小さくなっています。</a:t>
          </a:r>
          <a:endParaRPr kumimoji="1" lang="en-US" altLang="ja-JP" sz="1300">
            <a:latin typeface="ＭＳ Ｐゴシック"/>
          </a:endParaRPr>
        </a:p>
        <a:p>
          <a:r>
            <a:rPr kumimoji="1" lang="ja-JP" altLang="en-US" sz="1300">
              <a:latin typeface="ＭＳ Ｐゴシック"/>
            </a:rPr>
            <a:t>投資及び出資金については、愛知県及び周辺５市が協調して行った愛知高速交通</a:t>
          </a:r>
          <a:r>
            <a:rPr kumimoji="1" lang="en-US" altLang="ja-JP" sz="1300">
              <a:latin typeface="ＭＳ Ｐゴシック"/>
            </a:rPr>
            <a:t>(</a:t>
          </a:r>
          <a:r>
            <a:rPr kumimoji="1" lang="ja-JP" altLang="en-US" sz="1300">
              <a:latin typeface="ＭＳ Ｐゴシック"/>
            </a:rPr>
            <a:t>株</a:t>
          </a:r>
          <a:r>
            <a:rPr kumimoji="1" lang="en-US" altLang="ja-JP" sz="1300">
              <a:latin typeface="ＭＳ Ｐゴシック"/>
            </a:rPr>
            <a:t>)</a:t>
          </a:r>
          <a:r>
            <a:rPr kumimoji="1" lang="ja-JP" altLang="en-US" sz="1300">
              <a:latin typeface="ＭＳ Ｐゴシック"/>
            </a:rPr>
            <a:t>への追加出資の額が大きく減少したため、前年度と比較して大きく減少しています。</a:t>
          </a:r>
          <a:endParaRPr kumimoji="1" lang="en-US" altLang="ja-JP" sz="1300">
            <a:latin typeface="ＭＳ Ｐゴシック"/>
          </a:endParaRPr>
        </a:p>
        <a:p>
          <a:r>
            <a:rPr kumimoji="1" lang="ja-JP" altLang="en-US" sz="1300">
              <a:latin typeface="ＭＳ Ｐゴシック"/>
            </a:rPr>
            <a:t>公債費については、本市は</a:t>
          </a:r>
          <a:r>
            <a:rPr kumimoji="1" lang="ja-JP" altLang="ja-JP" sz="1300">
              <a:solidFill>
                <a:schemeClr val="dk1"/>
              </a:solidFill>
              <a:latin typeface="+mn-lt"/>
              <a:ea typeface="+mn-ea"/>
              <a:cs typeface="+mn-cs"/>
            </a:rPr>
            <a:t>大規模投資事業の計画的な予算化と特定目的基金の活用により、必要最低限の地方債の借入に努めてきたため</a:t>
          </a:r>
          <a:r>
            <a:rPr kumimoji="1" lang="ja-JP" altLang="en-US" sz="1300">
              <a:solidFill>
                <a:schemeClr val="dk1"/>
              </a:solidFill>
              <a:latin typeface="+mn-lt"/>
              <a:ea typeface="+mn-ea"/>
              <a:cs typeface="+mn-cs"/>
            </a:rPr>
            <a:t>、類似団体と比較して小さくなっています。</a:t>
          </a:r>
          <a:endParaRPr kumimoji="1" lang="en-US" altLang="ja-JP" sz="1300">
            <a:solidFill>
              <a:schemeClr val="dk1"/>
            </a:solidFill>
            <a:latin typeface="+mn-lt"/>
            <a:ea typeface="+mn-ea"/>
            <a:cs typeface="+mn-cs"/>
          </a:endParaRPr>
        </a:p>
        <a:p>
          <a:r>
            <a:rPr kumimoji="1" lang="ja-JP" altLang="en-US" sz="1300">
              <a:solidFill>
                <a:schemeClr val="dk1"/>
              </a:solidFill>
              <a:latin typeface="+mn-lt"/>
              <a:ea typeface="+mn-ea"/>
              <a:cs typeface="+mn-cs"/>
            </a:rPr>
            <a:t>普通建設事業費について、長湫北保育園新築工事や区画整理事業に伴う横断歩道橋工事、市役所空調改修工事などの実施により事業費が増加したため、前年度と比較して増加しています。</a:t>
          </a:r>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愛知県長久手市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56,448
55,557
21.55
20,689,180
19,723,182
440,524
11,124,309
9,552,339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39/85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109068</xdr:rowOff>
    </xdr:from>
    <xdr:to>
      <xdr:col>6</xdr:col>
      <xdr:colOff>510540</xdr:colOff>
      <xdr:row>37</xdr:row>
      <xdr:rowOff>144729</xdr:rowOff>
    </xdr:to>
    <xdr:cxnSp macro="">
      <xdr:nvCxnSpPr>
        <xdr:cNvPr id="54" name="直線コネクタ 53"/>
        <xdr:cNvCxnSpPr/>
      </xdr:nvCxnSpPr>
      <xdr:spPr>
        <a:xfrm flipV="1">
          <a:off x="4633595" y="5424018"/>
          <a:ext cx="1270" cy="1064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148556</xdr:rowOff>
    </xdr:from>
    <xdr:ext cx="469744" cy="259045"/>
    <xdr:sp macro="" textlink="">
      <xdr:nvSpPr>
        <xdr:cNvPr id="55" name="議会費最小値テキスト"/>
        <xdr:cNvSpPr txBox="1"/>
      </xdr:nvSpPr>
      <xdr:spPr>
        <a:xfrm>
          <a:off x="4686300" y="6492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2,364</a:t>
          </a:r>
          <a:endParaRPr kumimoji="1" lang="ja-JP" altLang="en-US" sz="1000" b="1">
            <a:latin typeface="ＭＳ Ｐゴシック"/>
          </a:endParaRPr>
        </a:p>
      </xdr:txBody>
    </xdr:sp>
    <xdr:clientData/>
  </xdr:oneCellAnchor>
  <xdr:twoCellAnchor>
    <xdr:from>
      <xdr:col>6</xdr:col>
      <xdr:colOff>422275</xdr:colOff>
      <xdr:row>37</xdr:row>
      <xdr:rowOff>144729</xdr:rowOff>
    </xdr:from>
    <xdr:to>
      <xdr:col>6</xdr:col>
      <xdr:colOff>600075</xdr:colOff>
      <xdr:row>37</xdr:row>
      <xdr:rowOff>144729</xdr:rowOff>
    </xdr:to>
    <xdr:cxnSp macro="">
      <xdr:nvCxnSpPr>
        <xdr:cNvPr id="56" name="直線コネクタ 55"/>
        <xdr:cNvCxnSpPr/>
      </xdr:nvCxnSpPr>
      <xdr:spPr>
        <a:xfrm>
          <a:off x="4546600" y="6488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55745</xdr:rowOff>
    </xdr:from>
    <xdr:ext cx="469744" cy="259045"/>
    <xdr:sp macro="" textlink="">
      <xdr:nvSpPr>
        <xdr:cNvPr id="57" name="議会費最大値テキスト"/>
        <xdr:cNvSpPr txBox="1"/>
      </xdr:nvSpPr>
      <xdr:spPr>
        <a:xfrm>
          <a:off x="4686300" y="5199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4,692</a:t>
          </a:r>
          <a:endParaRPr kumimoji="1" lang="ja-JP" altLang="en-US" sz="1000" b="1">
            <a:latin typeface="ＭＳ Ｐゴシック"/>
          </a:endParaRPr>
        </a:p>
      </xdr:txBody>
    </xdr:sp>
    <xdr:clientData/>
  </xdr:oneCellAnchor>
  <xdr:twoCellAnchor>
    <xdr:from>
      <xdr:col>6</xdr:col>
      <xdr:colOff>422275</xdr:colOff>
      <xdr:row>31</xdr:row>
      <xdr:rowOff>109068</xdr:rowOff>
    </xdr:from>
    <xdr:to>
      <xdr:col>6</xdr:col>
      <xdr:colOff>600075</xdr:colOff>
      <xdr:row>31</xdr:row>
      <xdr:rowOff>109068</xdr:rowOff>
    </xdr:to>
    <xdr:cxnSp macro="">
      <xdr:nvCxnSpPr>
        <xdr:cNvPr id="58" name="直線コネクタ 57"/>
        <xdr:cNvCxnSpPr/>
      </xdr:nvCxnSpPr>
      <xdr:spPr>
        <a:xfrm>
          <a:off x="4546600" y="5424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51003</xdr:rowOff>
    </xdr:from>
    <xdr:to>
      <xdr:col>6</xdr:col>
      <xdr:colOff>511175</xdr:colOff>
      <xdr:row>35</xdr:row>
      <xdr:rowOff>31801</xdr:rowOff>
    </xdr:to>
    <xdr:cxnSp macro="">
      <xdr:nvCxnSpPr>
        <xdr:cNvPr id="59" name="直線コネクタ 58"/>
        <xdr:cNvCxnSpPr/>
      </xdr:nvCxnSpPr>
      <xdr:spPr>
        <a:xfrm>
          <a:off x="3797300" y="5880303"/>
          <a:ext cx="838200" cy="152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135907</xdr:rowOff>
    </xdr:from>
    <xdr:ext cx="469744" cy="259045"/>
    <xdr:sp macro="" textlink="">
      <xdr:nvSpPr>
        <xdr:cNvPr id="60" name="議会費平均値テキスト"/>
        <xdr:cNvSpPr txBox="1"/>
      </xdr:nvSpPr>
      <xdr:spPr>
        <a:xfrm>
          <a:off x="4686300" y="5965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3,350</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157480</xdr:rowOff>
    </xdr:from>
    <xdr:to>
      <xdr:col>6</xdr:col>
      <xdr:colOff>561975</xdr:colOff>
      <xdr:row>35</xdr:row>
      <xdr:rowOff>87630</xdr:rowOff>
    </xdr:to>
    <xdr:sp macro="" textlink="">
      <xdr:nvSpPr>
        <xdr:cNvPr id="61" name="フローチャート : 判断 60"/>
        <xdr:cNvSpPr/>
      </xdr:nvSpPr>
      <xdr:spPr>
        <a:xfrm>
          <a:off x="45847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19914</xdr:rowOff>
    </xdr:from>
    <xdr:to>
      <xdr:col>5</xdr:col>
      <xdr:colOff>358775</xdr:colOff>
      <xdr:row>34</xdr:row>
      <xdr:rowOff>51003</xdr:rowOff>
    </xdr:to>
    <xdr:cxnSp macro="">
      <xdr:nvCxnSpPr>
        <xdr:cNvPr id="62" name="直線コネクタ 61"/>
        <xdr:cNvCxnSpPr/>
      </xdr:nvCxnSpPr>
      <xdr:spPr>
        <a:xfrm>
          <a:off x="2908300" y="5849214"/>
          <a:ext cx="889000" cy="3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18491</xdr:rowOff>
    </xdr:from>
    <xdr:to>
      <xdr:col>5</xdr:col>
      <xdr:colOff>409575</xdr:colOff>
      <xdr:row>34</xdr:row>
      <xdr:rowOff>120091</xdr:rowOff>
    </xdr:to>
    <xdr:sp macro="" textlink="">
      <xdr:nvSpPr>
        <xdr:cNvPr id="63" name="フローチャート : 判断 62"/>
        <xdr:cNvSpPr/>
      </xdr:nvSpPr>
      <xdr:spPr>
        <a:xfrm>
          <a:off x="3746500" y="584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111218</xdr:rowOff>
    </xdr:from>
    <xdr:ext cx="469744" cy="259045"/>
    <xdr:sp macro="" textlink="">
      <xdr:nvSpPr>
        <xdr:cNvPr id="64" name="テキスト ボックス 63"/>
        <xdr:cNvSpPr txBox="1"/>
      </xdr:nvSpPr>
      <xdr:spPr>
        <a:xfrm>
          <a:off x="3562427" y="5940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3,654</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99009</xdr:rowOff>
    </xdr:from>
    <xdr:to>
      <xdr:col>4</xdr:col>
      <xdr:colOff>155575</xdr:colOff>
      <xdr:row>34</xdr:row>
      <xdr:rowOff>19914</xdr:rowOff>
    </xdr:to>
    <xdr:cxnSp macro="">
      <xdr:nvCxnSpPr>
        <xdr:cNvPr id="65" name="直線コネクタ 64"/>
        <xdr:cNvCxnSpPr/>
      </xdr:nvCxnSpPr>
      <xdr:spPr>
        <a:xfrm>
          <a:off x="2019300" y="5756859"/>
          <a:ext cx="889000" cy="92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23520</xdr:rowOff>
    </xdr:from>
    <xdr:to>
      <xdr:col>4</xdr:col>
      <xdr:colOff>206375</xdr:colOff>
      <xdr:row>34</xdr:row>
      <xdr:rowOff>125120</xdr:rowOff>
    </xdr:to>
    <xdr:sp macro="" textlink="">
      <xdr:nvSpPr>
        <xdr:cNvPr id="66" name="フローチャート : 判断 65"/>
        <xdr:cNvSpPr/>
      </xdr:nvSpPr>
      <xdr:spPr>
        <a:xfrm>
          <a:off x="2857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116247</xdr:rowOff>
    </xdr:from>
    <xdr:ext cx="469744" cy="259045"/>
    <xdr:sp macro="" textlink="">
      <xdr:nvSpPr>
        <xdr:cNvPr id="67" name="テキスト ボックス 66"/>
        <xdr:cNvSpPr txBox="1"/>
      </xdr:nvSpPr>
      <xdr:spPr>
        <a:xfrm>
          <a:off x="2673427" y="594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3,643</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99009</xdr:rowOff>
    </xdr:from>
    <xdr:to>
      <xdr:col>2</xdr:col>
      <xdr:colOff>638175</xdr:colOff>
      <xdr:row>33</xdr:row>
      <xdr:rowOff>121412</xdr:rowOff>
    </xdr:to>
    <xdr:cxnSp macro="">
      <xdr:nvCxnSpPr>
        <xdr:cNvPr id="68" name="直線コネクタ 67"/>
        <xdr:cNvCxnSpPr/>
      </xdr:nvCxnSpPr>
      <xdr:spPr>
        <a:xfrm flipV="1">
          <a:off x="1130300" y="5756859"/>
          <a:ext cx="889000" cy="22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39065</xdr:rowOff>
    </xdr:from>
    <xdr:to>
      <xdr:col>3</xdr:col>
      <xdr:colOff>3175</xdr:colOff>
      <xdr:row>34</xdr:row>
      <xdr:rowOff>140665</xdr:rowOff>
    </xdr:to>
    <xdr:sp macro="" textlink="">
      <xdr:nvSpPr>
        <xdr:cNvPr id="69" name="フローチャート : 判断 68"/>
        <xdr:cNvSpPr/>
      </xdr:nvSpPr>
      <xdr:spPr>
        <a:xfrm>
          <a:off x="1968500" y="586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131792</xdr:rowOff>
    </xdr:from>
    <xdr:ext cx="469744" cy="259045"/>
    <xdr:sp macro="" textlink="">
      <xdr:nvSpPr>
        <xdr:cNvPr id="70" name="テキスト ボックス 69"/>
        <xdr:cNvSpPr txBox="1"/>
      </xdr:nvSpPr>
      <xdr:spPr>
        <a:xfrm>
          <a:off x="1784427" y="5961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3,609</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143307</xdr:rowOff>
    </xdr:from>
    <xdr:to>
      <xdr:col>1</xdr:col>
      <xdr:colOff>485775</xdr:colOff>
      <xdr:row>34</xdr:row>
      <xdr:rowOff>73457</xdr:rowOff>
    </xdr:to>
    <xdr:sp macro="" textlink="">
      <xdr:nvSpPr>
        <xdr:cNvPr id="71" name="フローチャート : 判断 70"/>
        <xdr:cNvSpPr/>
      </xdr:nvSpPr>
      <xdr:spPr>
        <a:xfrm>
          <a:off x="1079500" y="580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64584</xdr:rowOff>
    </xdr:from>
    <xdr:ext cx="469744" cy="259045"/>
    <xdr:sp macro="" textlink="">
      <xdr:nvSpPr>
        <xdr:cNvPr id="72" name="テキスト ボックス 71"/>
        <xdr:cNvSpPr txBox="1"/>
      </xdr:nvSpPr>
      <xdr:spPr>
        <a:xfrm>
          <a:off x="895427" y="5893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152451</xdr:rowOff>
    </xdr:from>
    <xdr:to>
      <xdr:col>6</xdr:col>
      <xdr:colOff>561975</xdr:colOff>
      <xdr:row>35</xdr:row>
      <xdr:rowOff>82601</xdr:rowOff>
    </xdr:to>
    <xdr:sp macro="" textlink="">
      <xdr:nvSpPr>
        <xdr:cNvPr id="78" name="円/楕円 77"/>
        <xdr:cNvSpPr/>
      </xdr:nvSpPr>
      <xdr:spPr>
        <a:xfrm>
          <a:off x="4584700" y="5981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3878</xdr:rowOff>
    </xdr:from>
    <xdr:ext cx="469744" cy="259045"/>
    <xdr:sp macro="" textlink="">
      <xdr:nvSpPr>
        <xdr:cNvPr id="79" name="議会費該当値テキスト"/>
        <xdr:cNvSpPr txBox="1"/>
      </xdr:nvSpPr>
      <xdr:spPr>
        <a:xfrm>
          <a:off x="4686300" y="5833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3,361</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203</xdr:rowOff>
    </xdr:from>
    <xdr:to>
      <xdr:col>5</xdr:col>
      <xdr:colOff>409575</xdr:colOff>
      <xdr:row>34</xdr:row>
      <xdr:rowOff>101803</xdr:rowOff>
    </xdr:to>
    <xdr:sp macro="" textlink="">
      <xdr:nvSpPr>
        <xdr:cNvPr id="80" name="円/楕円 79"/>
        <xdr:cNvSpPr/>
      </xdr:nvSpPr>
      <xdr:spPr>
        <a:xfrm>
          <a:off x="3746500" y="5829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118330</xdr:rowOff>
    </xdr:from>
    <xdr:ext cx="469744" cy="259045"/>
    <xdr:sp macro="" textlink="">
      <xdr:nvSpPr>
        <xdr:cNvPr id="81" name="テキスト ボックス 80"/>
        <xdr:cNvSpPr txBox="1"/>
      </xdr:nvSpPr>
      <xdr:spPr>
        <a:xfrm>
          <a:off x="3562427" y="5604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3,694</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140564</xdr:rowOff>
    </xdr:from>
    <xdr:to>
      <xdr:col>4</xdr:col>
      <xdr:colOff>206375</xdr:colOff>
      <xdr:row>34</xdr:row>
      <xdr:rowOff>70714</xdr:rowOff>
    </xdr:to>
    <xdr:sp macro="" textlink="">
      <xdr:nvSpPr>
        <xdr:cNvPr id="82" name="円/楕円 81"/>
        <xdr:cNvSpPr/>
      </xdr:nvSpPr>
      <xdr:spPr>
        <a:xfrm>
          <a:off x="2857500" y="5798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87241</xdr:rowOff>
    </xdr:from>
    <xdr:ext cx="469744" cy="259045"/>
    <xdr:sp macro="" textlink="">
      <xdr:nvSpPr>
        <xdr:cNvPr id="83" name="テキスト ボックス 82"/>
        <xdr:cNvSpPr txBox="1"/>
      </xdr:nvSpPr>
      <xdr:spPr>
        <a:xfrm>
          <a:off x="2673427" y="5573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3,762</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48209</xdr:rowOff>
    </xdr:from>
    <xdr:to>
      <xdr:col>3</xdr:col>
      <xdr:colOff>3175</xdr:colOff>
      <xdr:row>33</xdr:row>
      <xdr:rowOff>149809</xdr:rowOff>
    </xdr:to>
    <xdr:sp macro="" textlink="">
      <xdr:nvSpPr>
        <xdr:cNvPr id="84" name="円/楕円 83"/>
        <xdr:cNvSpPr/>
      </xdr:nvSpPr>
      <xdr:spPr>
        <a:xfrm>
          <a:off x="1968500" y="5706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31</xdr:row>
      <xdr:rowOff>166336</xdr:rowOff>
    </xdr:from>
    <xdr:ext cx="469744" cy="259045"/>
    <xdr:sp macro="" textlink="">
      <xdr:nvSpPr>
        <xdr:cNvPr id="85" name="テキスト ボックス 84"/>
        <xdr:cNvSpPr txBox="1"/>
      </xdr:nvSpPr>
      <xdr:spPr>
        <a:xfrm>
          <a:off x="1784427" y="5481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3,964</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70612</xdr:rowOff>
    </xdr:from>
    <xdr:to>
      <xdr:col>1</xdr:col>
      <xdr:colOff>485775</xdr:colOff>
      <xdr:row>34</xdr:row>
      <xdr:rowOff>762</xdr:rowOff>
    </xdr:to>
    <xdr:sp macro="" textlink="">
      <xdr:nvSpPr>
        <xdr:cNvPr id="86" name="円/楕円 85"/>
        <xdr:cNvSpPr/>
      </xdr:nvSpPr>
      <xdr:spPr>
        <a:xfrm>
          <a:off x="1079500" y="572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17289</xdr:rowOff>
    </xdr:from>
    <xdr:ext cx="469744" cy="259045"/>
    <xdr:sp macro="" textlink="">
      <xdr:nvSpPr>
        <xdr:cNvPr id="87" name="テキスト ボックス 86"/>
        <xdr:cNvSpPr txBox="1"/>
      </xdr:nvSpPr>
      <xdr:spPr>
        <a:xfrm>
          <a:off x="895427" y="5503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37,599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1" name="テキスト ボックス 100"/>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61984</xdr:rowOff>
    </xdr:from>
    <xdr:to>
      <xdr:col>6</xdr:col>
      <xdr:colOff>510540</xdr:colOff>
      <xdr:row>58</xdr:row>
      <xdr:rowOff>7356</xdr:rowOff>
    </xdr:to>
    <xdr:cxnSp macro="">
      <xdr:nvCxnSpPr>
        <xdr:cNvPr id="111" name="直線コネクタ 110"/>
        <xdr:cNvCxnSpPr/>
      </xdr:nvCxnSpPr>
      <xdr:spPr>
        <a:xfrm flipV="1">
          <a:off x="4633595" y="8634484"/>
          <a:ext cx="1270" cy="1316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11183</xdr:rowOff>
    </xdr:from>
    <xdr:ext cx="534377" cy="259045"/>
    <xdr:sp macro="" textlink="">
      <xdr:nvSpPr>
        <xdr:cNvPr id="112" name="総務費最小値テキスト"/>
        <xdr:cNvSpPr txBox="1"/>
      </xdr:nvSpPr>
      <xdr:spPr>
        <a:xfrm>
          <a:off x="4686300" y="9955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27,368</a:t>
          </a:r>
          <a:endParaRPr kumimoji="1" lang="ja-JP" altLang="en-US" sz="1000" b="1">
            <a:latin typeface="ＭＳ Ｐゴシック"/>
          </a:endParaRPr>
        </a:p>
      </xdr:txBody>
    </xdr:sp>
    <xdr:clientData/>
  </xdr:oneCellAnchor>
  <xdr:twoCellAnchor>
    <xdr:from>
      <xdr:col>6</xdr:col>
      <xdr:colOff>422275</xdr:colOff>
      <xdr:row>58</xdr:row>
      <xdr:rowOff>7356</xdr:rowOff>
    </xdr:from>
    <xdr:to>
      <xdr:col>6</xdr:col>
      <xdr:colOff>600075</xdr:colOff>
      <xdr:row>58</xdr:row>
      <xdr:rowOff>7356</xdr:rowOff>
    </xdr:to>
    <xdr:cxnSp macro="">
      <xdr:nvCxnSpPr>
        <xdr:cNvPr id="113" name="直線コネクタ 112"/>
        <xdr:cNvCxnSpPr/>
      </xdr:nvCxnSpPr>
      <xdr:spPr>
        <a:xfrm>
          <a:off x="4546600" y="9951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8661</xdr:rowOff>
    </xdr:from>
    <xdr:ext cx="599010" cy="259045"/>
    <xdr:sp macro="" textlink="">
      <xdr:nvSpPr>
        <xdr:cNvPr id="114" name="総務費最大値テキスト"/>
        <xdr:cNvSpPr txBox="1"/>
      </xdr:nvSpPr>
      <xdr:spPr>
        <a:xfrm>
          <a:off x="4686300" y="8409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200,199</a:t>
          </a:r>
          <a:endParaRPr kumimoji="1" lang="ja-JP" altLang="en-US" sz="1000" b="1">
            <a:latin typeface="ＭＳ Ｐゴシック"/>
          </a:endParaRPr>
        </a:p>
      </xdr:txBody>
    </xdr:sp>
    <xdr:clientData/>
  </xdr:oneCellAnchor>
  <xdr:twoCellAnchor>
    <xdr:from>
      <xdr:col>6</xdr:col>
      <xdr:colOff>422275</xdr:colOff>
      <xdr:row>50</xdr:row>
      <xdr:rowOff>61984</xdr:rowOff>
    </xdr:from>
    <xdr:to>
      <xdr:col>6</xdr:col>
      <xdr:colOff>600075</xdr:colOff>
      <xdr:row>50</xdr:row>
      <xdr:rowOff>61984</xdr:rowOff>
    </xdr:to>
    <xdr:cxnSp macro="">
      <xdr:nvCxnSpPr>
        <xdr:cNvPr id="115" name="直線コネクタ 114"/>
        <xdr:cNvCxnSpPr/>
      </xdr:nvCxnSpPr>
      <xdr:spPr>
        <a:xfrm>
          <a:off x="4546600" y="8634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17948</xdr:rowOff>
    </xdr:from>
    <xdr:to>
      <xdr:col>6</xdr:col>
      <xdr:colOff>511175</xdr:colOff>
      <xdr:row>56</xdr:row>
      <xdr:rowOff>130426</xdr:rowOff>
    </xdr:to>
    <xdr:cxnSp macro="">
      <xdr:nvCxnSpPr>
        <xdr:cNvPr id="116" name="直線コネクタ 115"/>
        <xdr:cNvCxnSpPr/>
      </xdr:nvCxnSpPr>
      <xdr:spPr>
        <a:xfrm>
          <a:off x="3797300" y="9619148"/>
          <a:ext cx="838200" cy="112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123311</xdr:rowOff>
    </xdr:from>
    <xdr:ext cx="534377" cy="259045"/>
    <xdr:sp macro="" textlink="">
      <xdr:nvSpPr>
        <xdr:cNvPr id="117" name="総務費平均値テキスト"/>
        <xdr:cNvSpPr txBox="1"/>
      </xdr:nvSpPr>
      <xdr:spPr>
        <a:xfrm>
          <a:off x="4686300" y="97245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47,653</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144884</xdr:rowOff>
    </xdr:from>
    <xdr:to>
      <xdr:col>6</xdr:col>
      <xdr:colOff>561975</xdr:colOff>
      <xdr:row>57</xdr:row>
      <xdr:rowOff>75034</xdr:rowOff>
    </xdr:to>
    <xdr:sp macro="" textlink="">
      <xdr:nvSpPr>
        <xdr:cNvPr id="118" name="フローチャート : 判断 117"/>
        <xdr:cNvSpPr/>
      </xdr:nvSpPr>
      <xdr:spPr>
        <a:xfrm>
          <a:off x="4584700" y="9746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17948</xdr:rowOff>
    </xdr:from>
    <xdr:to>
      <xdr:col>5</xdr:col>
      <xdr:colOff>358775</xdr:colOff>
      <xdr:row>57</xdr:row>
      <xdr:rowOff>22322</xdr:rowOff>
    </xdr:to>
    <xdr:cxnSp macro="">
      <xdr:nvCxnSpPr>
        <xdr:cNvPr id="119" name="直線コネクタ 118"/>
        <xdr:cNvCxnSpPr/>
      </xdr:nvCxnSpPr>
      <xdr:spPr>
        <a:xfrm flipV="1">
          <a:off x="2908300" y="9619148"/>
          <a:ext cx="889000" cy="17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107074</xdr:rowOff>
    </xdr:from>
    <xdr:to>
      <xdr:col>5</xdr:col>
      <xdr:colOff>409575</xdr:colOff>
      <xdr:row>57</xdr:row>
      <xdr:rowOff>37224</xdr:rowOff>
    </xdr:to>
    <xdr:sp macro="" textlink="">
      <xdr:nvSpPr>
        <xdr:cNvPr id="120" name="フローチャート : 判断 119"/>
        <xdr:cNvSpPr/>
      </xdr:nvSpPr>
      <xdr:spPr>
        <a:xfrm>
          <a:off x="3746500" y="970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28351</xdr:rowOff>
    </xdr:from>
    <xdr:ext cx="534377" cy="259045"/>
    <xdr:sp macro="" textlink="">
      <xdr:nvSpPr>
        <xdr:cNvPr id="121" name="テキスト ボックス 120"/>
        <xdr:cNvSpPr txBox="1"/>
      </xdr:nvSpPr>
      <xdr:spPr>
        <a:xfrm>
          <a:off x="3530111" y="9801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52,615</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3340</xdr:rowOff>
    </xdr:from>
    <xdr:to>
      <xdr:col>4</xdr:col>
      <xdr:colOff>155575</xdr:colOff>
      <xdr:row>57</xdr:row>
      <xdr:rowOff>22322</xdr:rowOff>
    </xdr:to>
    <xdr:cxnSp macro="">
      <xdr:nvCxnSpPr>
        <xdr:cNvPr id="122" name="直線コネクタ 121"/>
        <xdr:cNvCxnSpPr/>
      </xdr:nvCxnSpPr>
      <xdr:spPr>
        <a:xfrm>
          <a:off x="2019300" y="9433090"/>
          <a:ext cx="889000" cy="361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53025</xdr:rowOff>
    </xdr:from>
    <xdr:to>
      <xdr:col>4</xdr:col>
      <xdr:colOff>206375</xdr:colOff>
      <xdr:row>56</xdr:row>
      <xdr:rowOff>154625</xdr:rowOff>
    </xdr:to>
    <xdr:sp macro="" textlink="">
      <xdr:nvSpPr>
        <xdr:cNvPr id="123" name="フローチャート : 判断 122"/>
        <xdr:cNvSpPr/>
      </xdr:nvSpPr>
      <xdr:spPr>
        <a:xfrm>
          <a:off x="2857500" y="9654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171152</xdr:rowOff>
    </xdr:from>
    <xdr:ext cx="534377" cy="259045"/>
    <xdr:sp macro="" textlink="">
      <xdr:nvSpPr>
        <xdr:cNvPr id="124" name="テキスト ボックス 123"/>
        <xdr:cNvSpPr txBox="1"/>
      </xdr:nvSpPr>
      <xdr:spPr>
        <a:xfrm>
          <a:off x="2641111" y="9429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59,708</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3340</xdr:rowOff>
    </xdr:from>
    <xdr:to>
      <xdr:col>2</xdr:col>
      <xdr:colOff>638175</xdr:colOff>
      <xdr:row>57</xdr:row>
      <xdr:rowOff>51384</xdr:rowOff>
    </xdr:to>
    <xdr:cxnSp macro="">
      <xdr:nvCxnSpPr>
        <xdr:cNvPr id="125" name="直線コネクタ 124"/>
        <xdr:cNvCxnSpPr/>
      </xdr:nvCxnSpPr>
      <xdr:spPr>
        <a:xfrm flipV="1">
          <a:off x="1130300" y="9433090"/>
          <a:ext cx="889000" cy="390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22766</xdr:rowOff>
    </xdr:from>
    <xdr:to>
      <xdr:col>3</xdr:col>
      <xdr:colOff>3175</xdr:colOff>
      <xdr:row>56</xdr:row>
      <xdr:rowOff>124366</xdr:rowOff>
    </xdr:to>
    <xdr:sp macro="" textlink="">
      <xdr:nvSpPr>
        <xdr:cNvPr id="126" name="フローチャート : 判断 125"/>
        <xdr:cNvSpPr/>
      </xdr:nvSpPr>
      <xdr:spPr>
        <a:xfrm>
          <a:off x="1968500" y="962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115493</xdr:rowOff>
    </xdr:from>
    <xdr:ext cx="534377" cy="259045"/>
    <xdr:sp macro="" textlink="">
      <xdr:nvSpPr>
        <xdr:cNvPr id="127" name="テキスト ボックス 126"/>
        <xdr:cNvSpPr txBox="1"/>
      </xdr:nvSpPr>
      <xdr:spPr>
        <a:xfrm>
          <a:off x="1752111" y="9716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63,679</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157411</xdr:rowOff>
    </xdr:from>
    <xdr:to>
      <xdr:col>1</xdr:col>
      <xdr:colOff>485775</xdr:colOff>
      <xdr:row>56</xdr:row>
      <xdr:rowOff>87561</xdr:rowOff>
    </xdr:to>
    <xdr:sp macro="" textlink="">
      <xdr:nvSpPr>
        <xdr:cNvPr id="128" name="フローチャート : 判断 127"/>
        <xdr:cNvSpPr/>
      </xdr:nvSpPr>
      <xdr:spPr>
        <a:xfrm>
          <a:off x="1079500" y="958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104088</xdr:rowOff>
    </xdr:from>
    <xdr:ext cx="534377" cy="259045"/>
    <xdr:sp macro="" textlink="">
      <xdr:nvSpPr>
        <xdr:cNvPr id="129" name="テキスト ボックス 128"/>
        <xdr:cNvSpPr txBox="1"/>
      </xdr:nvSpPr>
      <xdr:spPr>
        <a:xfrm>
          <a:off x="863111" y="9362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68,509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79626</xdr:rowOff>
    </xdr:from>
    <xdr:to>
      <xdr:col>6</xdr:col>
      <xdr:colOff>561975</xdr:colOff>
      <xdr:row>57</xdr:row>
      <xdr:rowOff>9776</xdr:rowOff>
    </xdr:to>
    <xdr:sp macro="" textlink="">
      <xdr:nvSpPr>
        <xdr:cNvPr id="135" name="円/楕円 134"/>
        <xdr:cNvSpPr/>
      </xdr:nvSpPr>
      <xdr:spPr>
        <a:xfrm>
          <a:off x="4584700" y="9680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102503</xdr:rowOff>
    </xdr:from>
    <xdr:ext cx="534377" cy="259045"/>
    <xdr:sp macro="" textlink="">
      <xdr:nvSpPr>
        <xdr:cNvPr id="136" name="総務費該当値テキスト"/>
        <xdr:cNvSpPr txBox="1"/>
      </xdr:nvSpPr>
      <xdr:spPr>
        <a:xfrm>
          <a:off x="4686300" y="9532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56,217</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138598</xdr:rowOff>
    </xdr:from>
    <xdr:to>
      <xdr:col>5</xdr:col>
      <xdr:colOff>409575</xdr:colOff>
      <xdr:row>56</xdr:row>
      <xdr:rowOff>68748</xdr:rowOff>
    </xdr:to>
    <xdr:sp macro="" textlink="">
      <xdr:nvSpPr>
        <xdr:cNvPr id="137" name="円/楕円 136"/>
        <xdr:cNvSpPr/>
      </xdr:nvSpPr>
      <xdr:spPr>
        <a:xfrm>
          <a:off x="3746500" y="9568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85275</xdr:rowOff>
    </xdr:from>
    <xdr:ext cx="534377" cy="259045"/>
    <xdr:sp macro="" textlink="">
      <xdr:nvSpPr>
        <xdr:cNvPr id="138" name="テキスト ボックス 137"/>
        <xdr:cNvSpPr txBox="1"/>
      </xdr:nvSpPr>
      <xdr:spPr>
        <a:xfrm>
          <a:off x="3530111" y="9343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70,978</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142972</xdr:rowOff>
    </xdr:from>
    <xdr:to>
      <xdr:col>4</xdr:col>
      <xdr:colOff>206375</xdr:colOff>
      <xdr:row>57</xdr:row>
      <xdr:rowOff>73122</xdr:rowOff>
    </xdr:to>
    <xdr:sp macro="" textlink="">
      <xdr:nvSpPr>
        <xdr:cNvPr id="139" name="円/楕円 138"/>
        <xdr:cNvSpPr/>
      </xdr:nvSpPr>
      <xdr:spPr>
        <a:xfrm>
          <a:off x="2857500" y="974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64249</xdr:rowOff>
    </xdr:from>
    <xdr:ext cx="534377" cy="259045"/>
    <xdr:sp macro="" textlink="">
      <xdr:nvSpPr>
        <xdr:cNvPr id="140" name="テキスト ボックス 139"/>
        <xdr:cNvSpPr txBox="1"/>
      </xdr:nvSpPr>
      <xdr:spPr>
        <a:xfrm>
          <a:off x="2641111" y="9836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47,904</a:t>
          </a:r>
          <a:endParaRPr kumimoji="1" lang="ja-JP" altLang="en-US" sz="1000" b="1">
            <a:solidFill>
              <a:srgbClr val="FF0000"/>
            </a:solidFill>
            <a:latin typeface="ＭＳ Ｐゴシック"/>
          </a:endParaRPr>
        </a:p>
      </xdr:txBody>
    </xdr:sp>
    <xdr:clientData/>
  </xdr:oneCellAnchor>
  <xdr:twoCellAnchor>
    <xdr:from>
      <xdr:col>2</xdr:col>
      <xdr:colOff>587375</xdr:colOff>
      <xdr:row>54</xdr:row>
      <xdr:rowOff>123990</xdr:rowOff>
    </xdr:from>
    <xdr:to>
      <xdr:col>3</xdr:col>
      <xdr:colOff>3175</xdr:colOff>
      <xdr:row>55</xdr:row>
      <xdr:rowOff>54140</xdr:rowOff>
    </xdr:to>
    <xdr:sp macro="" textlink="">
      <xdr:nvSpPr>
        <xdr:cNvPr id="141" name="円/楕円 140"/>
        <xdr:cNvSpPr/>
      </xdr:nvSpPr>
      <xdr:spPr>
        <a:xfrm>
          <a:off x="1968500" y="9382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53</xdr:row>
      <xdr:rowOff>70667</xdr:rowOff>
    </xdr:from>
    <xdr:ext cx="534377" cy="259045"/>
    <xdr:sp macro="" textlink="">
      <xdr:nvSpPr>
        <xdr:cNvPr id="142" name="テキスト ボックス 141"/>
        <xdr:cNvSpPr txBox="1"/>
      </xdr:nvSpPr>
      <xdr:spPr>
        <a:xfrm>
          <a:off x="1752111" y="9157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95,395</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584</xdr:rowOff>
    </xdr:from>
    <xdr:to>
      <xdr:col>1</xdr:col>
      <xdr:colOff>485775</xdr:colOff>
      <xdr:row>57</xdr:row>
      <xdr:rowOff>102184</xdr:rowOff>
    </xdr:to>
    <xdr:sp macro="" textlink="">
      <xdr:nvSpPr>
        <xdr:cNvPr id="143" name="円/楕円 142"/>
        <xdr:cNvSpPr/>
      </xdr:nvSpPr>
      <xdr:spPr>
        <a:xfrm>
          <a:off x="1079500" y="9773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93311</xdr:rowOff>
    </xdr:from>
    <xdr:ext cx="534377" cy="259045"/>
    <xdr:sp macro="" textlink="">
      <xdr:nvSpPr>
        <xdr:cNvPr id="144" name="テキスト ボックス 143"/>
        <xdr:cNvSpPr txBox="1"/>
      </xdr:nvSpPr>
      <xdr:spPr>
        <a:xfrm>
          <a:off x="863111" y="9865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44,090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66/85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140,787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73677</xdr:rowOff>
    </xdr:from>
    <xdr:ext cx="531299" cy="259045"/>
    <xdr:sp macro="" textlink="">
      <xdr:nvSpPr>
        <xdr:cNvPr id="157" name="テキスト ボックス 156"/>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154622</xdr:rowOff>
    </xdr:from>
    <xdr:to>
      <xdr:col>6</xdr:col>
      <xdr:colOff>510540</xdr:colOff>
      <xdr:row>78</xdr:row>
      <xdr:rowOff>128651</xdr:rowOff>
    </xdr:to>
    <xdr:cxnSp macro="">
      <xdr:nvCxnSpPr>
        <xdr:cNvPr id="169" name="直線コネクタ 168"/>
        <xdr:cNvCxnSpPr/>
      </xdr:nvCxnSpPr>
      <xdr:spPr>
        <a:xfrm flipV="1">
          <a:off x="4633595" y="11984672"/>
          <a:ext cx="1270" cy="1517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132478</xdr:rowOff>
    </xdr:from>
    <xdr:ext cx="534377" cy="259045"/>
    <xdr:sp macro="" textlink="">
      <xdr:nvSpPr>
        <xdr:cNvPr id="170" name="民生費最小値テキスト"/>
        <xdr:cNvSpPr txBox="1"/>
      </xdr:nvSpPr>
      <xdr:spPr>
        <a:xfrm>
          <a:off x="4686300" y="13505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96,870</a:t>
          </a:r>
          <a:endParaRPr kumimoji="1" lang="ja-JP" altLang="en-US" sz="1000" b="1">
            <a:latin typeface="ＭＳ Ｐゴシック"/>
          </a:endParaRPr>
        </a:p>
      </xdr:txBody>
    </xdr:sp>
    <xdr:clientData/>
  </xdr:oneCellAnchor>
  <xdr:twoCellAnchor>
    <xdr:from>
      <xdr:col>6</xdr:col>
      <xdr:colOff>422275</xdr:colOff>
      <xdr:row>78</xdr:row>
      <xdr:rowOff>128651</xdr:rowOff>
    </xdr:from>
    <xdr:to>
      <xdr:col>6</xdr:col>
      <xdr:colOff>600075</xdr:colOff>
      <xdr:row>78</xdr:row>
      <xdr:rowOff>128651</xdr:rowOff>
    </xdr:to>
    <xdr:cxnSp macro="">
      <xdr:nvCxnSpPr>
        <xdr:cNvPr id="171" name="直線コネクタ 170"/>
        <xdr:cNvCxnSpPr/>
      </xdr:nvCxnSpPr>
      <xdr:spPr>
        <a:xfrm>
          <a:off x="4546600" y="13501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101299</xdr:rowOff>
    </xdr:from>
    <xdr:ext cx="599010" cy="259045"/>
    <xdr:sp macro="" textlink="">
      <xdr:nvSpPr>
        <xdr:cNvPr id="172" name="民生費最大値テキスト"/>
        <xdr:cNvSpPr txBox="1"/>
      </xdr:nvSpPr>
      <xdr:spPr>
        <a:xfrm>
          <a:off x="4686300" y="11759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216,325</a:t>
          </a:r>
          <a:endParaRPr kumimoji="1" lang="ja-JP" altLang="en-US" sz="1000" b="1">
            <a:latin typeface="ＭＳ Ｐゴシック"/>
          </a:endParaRPr>
        </a:p>
      </xdr:txBody>
    </xdr:sp>
    <xdr:clientData/>
  </xdr:oneCellAnchor>
  <xdr:twoCellAnchor>
    <xdr:from>
      <xdr:col>6</xdr:col>
      <xdr:colOff>422275</xdr:colOff>
      <xdr:row>69</xdr:row>
      <xdr:rowOff>154622</xdr:rowOff>
    </xdr:from>
    <xdr:to>
      <xdr:col>6</xdr:col>
      <xdr:colOff>600075</xdr:colOff>
      <xdr:row>69</xdr:row>
      <xdr:rowOff>154622</xdr:rowOff>
    </xdr:to>
    <xdr:cxnSp macro="">
      <xdr:nvCxnSpPr>
        <xdr:cNvPr id="173" name="直線コネクタ 172"/>
        <xdr:cNvCxnSpPr/>
      </xdr:nvCxnSpPr>
      <xdr:spPr>
        <a:xfrm>
          <a:off x="4546600" y="11984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131914</xdr:rowOff>
    </xdr:from>
    <xdr:to>
      <xdr:col>6</xdr:col>
      <xdr:colOff>511175</xdr:colOff>
      <xdr:row>77</xdr:row>
      <xdr:rowOff>78663</xdr:rowOff>
    </xdr:to>
    <xdr:cxnSp macro="">
      <xdr:nvCxnSpPr>
        <xdr:cNvPr id="174" name="直線コネクタ 173"/>
        <xdr:cNvCxnSpPr/>
      </xdr:nvCxnSpPr>
      <xdr:spPr>
        <a:xfrm flipV="1">
          <a:off x="3797300" y="13162114"/>
          <a:ext cx="838200" cy="118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20159</xdr:rowOff>
    </xdr:from>
    <xdr:ext cx="599010" cy="259045"/>
    <xdr:sp macro="" textlink="">
      <xdr:nvSpPr>
        <xdr:cNvPr id="175" name="民生費平均値テキスト"/>
        <xdr:cNvSpPr txBox="1"/>
      </xdr:nvSpPr>
      <xdr:spPr>
        <a:xfrm>
          <a:off x="4686300" y="127074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143,714</a:t>
          </a:r>
          <a:endParaRPr kumimoji="1" lang="ja-JP" altLang="en-US" sz="1000" b="1">
            <a:solidFill>
              <a:srgbClr val="000080"/>
            </a:solidFill>
            <a:latin typeface="ＭＳ Ｐゴシック"/>
          </a:endParaRPr>
        </a:p>
      </xdr:txBody>
    </xdr:sp>
    <xdr:clientData/>
  </xdr:oneCellAnchor>
  <xdr:twoCellAnchor>
    <xdr:from>
      <xdr:col>6</xdr:col>
      <xdr:colOff>460375</xdr:colOff>
      <xdr:row>74</xdr:row>
      <xdr:rowOff>168732</xdr:rowOff>
    </xdr:from>
    <xdr:to>
      <xdr:col>6</xdr:col>
      <xdr:colOff>561975</xdr:colOff>
      <xdr:row>75</xdr:row>
      <xdr:rowOff>98882</xdr:rowOff>
    </xdr:to>
    <xdr:sp macro="" textlink="">
      <xdr:nvSpPr>
        <xdr:cNvPr id="176" name="フローチャート : 判断 175"/>
        <xdr:cNvSpPr/>
      </xdr:nvSpPr>
      <xdr:spPr>
        <a:xfrm>
          <a:off x="4584700" y="1285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78663</xdr:rowOff>
    </xdr:from>
    <xdr:to>
      <xdr:col>5</xdr:col>
      <xdr:colOff>358775</xdr:colOff>
      <xdr:row>77</xdr:row>
      <xdr:rowOff>118821</xdr:rowOff>
    </xdr:to>
    <xdr:cxnSp macro="">
      <xdr:nvCxnSpPr>
        <xdr:cNvPr id="177" name="直線コネクタ 176"/>
        <xdr:cNvCxnSpPr/>
      </xdr:nvCxnSpPr>
      <xdr:spPr>
        <a:xfrm flipV="1">
          <a:off x="2908300" y="13280313"/>
          <a:ext cx="889000" cy="40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30785</xdr:rowOff>
    </xdr:from>
    <xdr:to>
      <xdr:col>5</xdr:col>
      <xdr:colOff>409575</xdr:colOff>
      <xdr:row>75</xdr:row>
      <xdr:rowOff>132385</xdr:rowOff>
    </xdr:to>
    <xdr:sp macro="" textlink="">
      <xdr:nvSpPr>
        <xdr:cNvPr id="178" name="フローチャート : 判断 177"/>
        <xdr:cNvSpPr/>
      </xdr:nvSpPr>
      <xdr:spPr>
        <a:xfrm>
          <a:off x="3746500" y="1288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148912</xdr:rowOff>
    </xdr:from>
    <xdr:ext cx="599010" cy="259045"/>
    <xdr:sp macro="" textlink="">
      <xdr:nvSpPr>
        <xdr:cNvPr id="179" name="テキスト ボックス 178"/>
        <xdr:cNvSpPr txBox="1"/>
      </xdr:nvSpPr>
      <xdr:spPr>
        <a:xfrm>
          <a:off x="3497794" y="12664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141,076</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118821</xdr:rowOff>
    </xdr:from>
    <xdr:to>
      <xdr:col>4</xdr:col>
      <xdr:colOff>155575</xdr:colOff>
      <xdr:row>77</xdr:row>
      <xdr:rowOff>124664</xdr:rowOff>
    </xdr:to>
    <xdr:cxnSp macro="">
      <xdr:nvCxnSpPr>
        <xdr:cNvPr id="180" name="直線コネクタ 179"/>
        <xdr:cNvCxnSpPr/>
      </xdr:nvCxnSpPr>
      <xdr:spPr>
        <a:xfrm flipV="1">
          <a:off x="2019300" y="13320471"/>
          <a:ext cx="889000" cy="5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74</xdr:row>
      <xdr:rowOff>162281</xdr:rowOff>
    </xdr:from>
    <xdr:to>
      <xdr:col>4</xdr:col>
      <xdr:colOff>206375</xdr:colOff>
      <xdr:row>75</xdr:row>
      <xdr:rowOff>92431</xdr:rowOff>
    </xdr:to>
    <xdr:sp macro="" textlink="">
      <xdr:nvSpPr>
        <xdr:cNvPr id="181" name="フローチャート : 判断 180"/>
        <xdr:cNvSpPr/>
      </xdr:nvSpPr>
      <xdr:spPr>
        <a:xfrm>
          <a:off x="2857500" y="1284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73</xdr:row>
      <xdr:rowOff>108958</xdr:rowOff>
    </xdr:from>
    <xdr:ext cx="599010" cy="259045"/>
    <xdr:sp macro="" textlink="">
      <xdr:nvSpPr>
        <xdr:cNvPr id="182" name="テキスト ボックス 181"/>
        <xdr:cNvSpPr txBox="1"/>
      </xdr:nvSpPr>
      <xdr:spPr>
        <a:xfrm>
          <a:off x="2608794" y="12624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144,222</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124664</xdr:rowOff>
    </xdr:from>
    <xdr:to>
      <xdr:col>2</xdr:col>
      <xdr:colOff>638175</xdr:colOff>
      <xdr:row>78</xdr:row>
      <xdr:rowOff>95808</xdr:rowOff>
    </xdr:to>
    <xdr:cxnSp macro="">
      <xdr:nvCxnSpPr>
        <xdr:cNvPr id="183" name="直線コネクタ 182"/>
        <xdr:cNvCxnSpPr/>
      </xdr:nvCxnSpPr>
      <xdr:spPr>
        <a:xfrm flipV="1">
          <a:off x="1130300" y="13326314"/>
          <a:ext cx="889000" cy="142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74613</xdr:rowOff>
    </xdr:from>
    <xdr:to>
      <xdr:col>3</xdr:col>
      <xdr:colOff>3175</xdr:colOff>
      <xdr:row>76</xdr:row>
      <xdr:rowOff>4763</xdr:rowOff>
    </xdr:to>
    <xdr:sp macro="" textlink="">
      <xdr:nvSpPr>
        <xdr:cNvPr id="184" name="フローチャート : 判断 183"/>
        <xdr:cNvSpPr/>
      </xdr:nvSpPr>
      <xdr:spPr>
        <a:xfrm>
          <a:off x="1968500" y="1293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21290</xdr:rowOff>
    </xdr:from>
    <xdr:ext cx="599010" cy="259045"/>
    <xdr:sp macro="" textlink="">
      <xdr:nvSpPr>
        <xdr:cNvPr id="185" name="テキスト ボックス 184"/>
        <xdr:cNvSpPr txBox="1"/>
      </xdr:nvSpPr>
      <xdr:spPr>
        <a:xfrm>
          <a:off x="1719794" y="12708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137,625</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145186</xdr:rowOff>
    </xdr:from>
    <xdr:to>
      <xdr:col>1</xdr:col>
      <xdr:colOff>485775</xdr:colOff>
      <xdr:row>76</xdr:row>
      <xdr:rowOff>75336</xdr:rowOff>
    </xdr:to>
    <xdr:sp macro="" textlink="">
      <xdr:nvSpPr>
        <xdr:cNvPr id="186" name="フローチャート : 判断 185"/>
        <xdr:cNvSpPr/>
      </xdr:nvSpPr>
      <xdr:spPr>
        <a:xfrm>
          <a:off x="1079500" y="1300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91863</xdr:rowOff>
    </xdr:from>
    <xdr:ext cx="599010" cy="259045"/>
    <xdr:sp macro="" textlink="">
      <xdr:nvSpPr>
        <xdr:cNvPr id="187" name="テキスト ボックス 186"/>
        <xdr:cNvSpPr txBox="1"/>
      </xdr:nvSpPr>
      <xdr:spPr>
        <a:xfrm>
          <a:off x="830794" y="12779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132,068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81114</xdr:rowOff>
    </xdr:from>
    <xdr:to>
      <xdr:col>6</xdr:col>
      <xdr:colOff>561975</xdr:colOff>
      <xdr:row>77</xdr:row>
      <xdr:rowOff>11264</xdr:rowOff>
    </xdr:to>
    <xdr:sp macro="" textlink="">
      <xdr:nvSpPr>
        <xdr:cNvPr id="193" name="円/楕円 192"/>
        <xdr:cNvSpPr/>
      </xdr:nvSpPr>
      <xdr:spPr>
        <a:xfrm>
          <a:off x="4584700" y="13111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59541</xdr:rowOff>
    </xdr:from>
    <xdr:ext cx="599010" cy="259045"/>
    <xdr:sp macro="" textlink="">
      <xdr:nvSpPr>
        <xdr:cNvPr id="194" name="民生費該当値テキスト"/>
        <xdr:cNvSpPr txBox="1"/>
      </xdr:nvSpPr>
      <xdr:spPr>
        <a:xfrm>
          <a:off x="4686300" y="13089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123,613</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27863</xdr:rowOff>
    </xdr:from>
    <xdr:to>
      <xdr:col>5</xdr:col>
      <xdr:colOff>409575</xdr:colOff>
      <xdr:row>77</xdr:row>
      <xdr:rowOff>129463</xdr:rowOff>
    </xdr:to>
    <xdr:sp macro="" textlink="">
      <xdr:nvSpPr>
        <xdr:cNvPr id="195" name="円/楕円 194"/>
        <xdr:cNvSpPr/>
      </xdr:nvSpPr>
      <xdr:spPr>
        <a:xfrm>
          <a:off x="3746500" y="13229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120590</xdr:rowOff>
    </xdr:from>
    <xdr:ext cx="599010" cy="259045"/>
    <xdr:sp macro="" textlink="">
      <xdr:nvSpPr>
        <xdr:cNvPr id="196" name="テキスト ボックス 195"/>
        <xdr:cNvSpPr txBox="1"/>
      </xdr:nvSpPr>
      <xdr:spPr>
        <a:xfrm>
          <a:off x="3497794" y="13322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114,306</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68021</xdr:rowOff>
    </xdr:from>
    <xdr:to>
      <xdr:col>4</xdr:col>
      <xdr:colOff>206375</xdr:colOff>
      <xdr:row>77</xdr:row>
      <xdr:rowOff>169621</xdr:rowOff>
    </xdr:to>
    <xdr:sp macro="" textlink="">
      <xdr:nvSpPr>
        <xdr:cNvPr id="197" name="円/楕円 196"/>
        <xdr:cNvSpPr/>
      </xdr:nvSpPr>
      <xdr:spPr>
        <a:xfrm>
          <a:off x="2857500" y="13269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160748</xdr:rowOff>
    </xdr:from>
    <xdr:ext cx="599010" cy="259045"/>
    <xdr:sp macro="" textlink="">
      <xdr:nvSpPr>
        <xdr:cNvPr id="198" name="テキスト ボックス 197"/>
        <xdr:cNvSpPr txBox="1"/>
      </xdr:nvSpPr>
      <xdr:spPr>
        <a:xfrm>
          <a:off x="2608794" y="13362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111,144</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73864</xdr:rowOff>
    </xdr:from>
    <xdr:to>
      <xdr:col>3</xdr:col>
      <xdr:colOff>3175</xdr:colOff>
      <xdr:row>78</xdr:row>
      <xdr:rowOff>4014</xdr:rowOff>
    </xdr:to>
    <xdr:sp macro="" textlink="">
      <xdr:nvSpPr>
        <xdr:cNvPr id="199" name="円/楕円 198"/>
        <xdr:cNvSpPr/>
      </xdr:nvSpPr>
      <xdr:spPr>
        <a:xfrm>
          <a:off x="1968500" y="13275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166591</xdr:rowOff>
    </xdr:from>
    <xdr:ext cx="599010" cy="259045"/>
    <xdr:sp macro="" textlink="">
      <xdr:nvSpPr>
        <xdr:cNvPr id="200" name="テキスト ボックス 199"/>
        <xdr:cNvSpPr txBox="1"/>
      </xdr:nvSpPr>
      <xdr:spPr>
        <a:xfrm>
          <a:off x="1719794" y="13368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110,684</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45008</xdr:rowOff>
    </xdr:from>
    <xdr:to>
      <xdr:col>1</xdr:col>
      <xdr:colOff>485775</xdr:colOff>
      <xdr:row>78</xdr:row>
      <xdr:rowOff>146608</xdr:rowOff>
    </xdr:to>
    <xdr:sp macro="" textlink="">
      <xdr:nvSpPr>
        <xdr:cNvPr id="201" name="円/楕円 200"/>
        <xdr:cNvSpPr/>
      </xdr:nvSpPr>
      <xdr:spPr>
        <a:xfrm>
          <a:off x="1079500" y="1341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78</xdr:row>
      <xdr:rowOff>137735</xdr:rowOff>
    </xdr:from>
    <xdr:ext cx="534377" cy="259045"/>
    <xdr:sp macro="" textlink="">
      <xdr:nvSpPr>
        <xdr:cNvPr id="202" name="テキスト ボックス 201"/>
        <xdr:cNvSpPr txBox="1"/>
      </xdr:nvSpPr>
      <xdr:spPr>
        <a:xfrm>
          <a:off x="863111" y="13510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99,456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79/85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33,540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1" name="テキスト ボックス 220"/>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95828</xdr:rowOff>
    </xdr:from>
    <xdr:to>
      <xdr:col>6</xdr:col>
      <xdr:colOff>510540</xdr:colOff>
      <xdr:row>99</xdr:row>
      <xdr:rowOff>89751</xdr:rowOff>
    </xdr:to>
    <xdr:cxnSp macro="">
      <xdr:nvCxnSpPr>
        <xdr:cNvPr id="227" name="直線コネクタ 226"/>
        <xdr:cNvCxnSpPr/>
      </xdr:nvCxnSpPr>
      <xdr:spPr>
        <a:xfrm flipV="1">
          <a:off x="4633595" y="15697778"/>
          <a:ext cx="1270" cy="1365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93578</xdr:rowOff>
    </xdr:from>
    <xdr:ext cx="534377" cy="259045"/>
    <xdr:sp macro="" textlink="">
      <xdr:nvSpPr>
        <xdr:cNvPr id="228" name="衛生費最小値テキスト"/>
        <xdr:cNvSpPr txBox="1"/>
      </xdr:nvSpPr>
      <xdr:spPr>
        <a:xfrm>
          <a:off x="4686300" y="17067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17,622</a:t>
          </a:r>
          <a:endParaRPr kumimoji="1" lang="ja-JP" altLang="en-US" sz="1000" b="1">
            <a:latin typeface="ＭＳ Ｐゴシック"/>
          </a:endParaRPr>
        </a:p>
      </xdr:txBody>
    </xdr:sp>
    <xdr:clientData/>
  </xdr:oneCellAnchor>
  <xdr:twoCellAnchor>
    <xdr:from>
      <xdr:col>6</xdr:col>
      <xdr:colOff>422275</xdr:colOff>
      <xdr:row>99</xdr:row>
      <xdr:rowOff>89751</xdr:rowOff>
    </xdr:from>
    <xdr:to>
      <xdr:col>6</xdr:col>
      <xdr:colOff>600075</xdr:colOff>
      <xdr:row>99</xdr:row>
      <xdr:rowOff>89751</xdr:rowOff>
    </xdr:to>
    <xdr:cxnSp macro="">
      <xdr:nvCxnSpPr>
        <xdr:cNvPr id="229" name="直線コネクタ 228"/>
        <xdr:cNvCxnSpPr/>
      </xdr:nvCxnSpPr>
      <xdr:spPr>
        <a:xfrm>
          <a:off x="4546600" y="17063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42505</xdr:rowOff>
    </xdr:from>
    <xdr:ext cx="534377" cy="259045"/>
    <xdr:sp macro="" textlink="">
      <xdr:nvSpPr>
        <xdr:cNvPr id="230" name="衛生費最大値テキスト"/>
        <xdr:cNvSpPr txBox="1"/>
      </xdr:nvSpPr>
      <xdr:spPr>
        <a:xfrm>
          <a:off x="4686300" y="1547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89,303</a:t>
          </a:r>
          <a:endParaRPr kumimoji="1" lang="ja-JP" altLang="en-US" sz="1000" b="1">
            <a:latin typeface="ＭＳ Ｐゴシック"/>
          </a:endParaRPr>
        </a:p>
      </xdr:txBody>
    </xdr:sp>
    <xdr:clientData/>
  </xdr:oneCellAnchor>
  <xdr:twoCellAnchor>
    <xdr:from>
      <xdr:col>6</xdr:col>
      <xdr:colOff>422275</xdr:colOff>
      <xdr:row>91</xdr:row>
      <xdr:rowOff>95828</xdr:rowOff>
    </xdr:from>
    <xdr:to>
      <xdr:col>6</xdr:col>
      <xdr:colOff>600075</xdr:colOff>
      <xdr:row>91</xdr:row>
      <xdr:rowOff>95828</xdr:rowOff>
    </xdr:to>
    <xdr:cxnSp macro="">
      <xdr:nvCxnSpPr>
        <xdr:cNvPr id="231" name="直線コネクタ 230"/>
        <xdr:cNvCxnSpPr/>
      </xdr:nvCxnSpPr>
      <xdr:spPr>
        <a:xfrm>
          <a:off x="4546600" y="15697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99</xdr:row>
      <xdr:rowOff>17247</xdr:rowOff>
    </xdr:from>
    <xdr:to>
      <xdr:col>6</xdr:col>
      <xdr:colOff>511175</xdr:colOff>
      <xdr:row>99</xdr:row>
      <xdr:rowOff>44659</xdr:rowOff>
    </xdr:to>
    <xdr:cxnSp macro="">
      <xdr:nvCxnSpPr>
        <xdr:cNvPr id="232" name="直線コネクタ 231"/>
        <xdr:cNvCxnSpPr/>
      </xdr:nvCxnSpPr>
      <xdr:spPr>
        <a:xfrm>
          <a:off x="3797300" y="16990797"/>
          <a:ext cx="838200" cy="27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102747</xdr:rowOff>
    </xdr:from>
    <xdr:ext cx="534377" cy="259045"/>
    <xdr:sp macro="" textlink="">
      <xdr:nvSpPr>
        <xdr:cNvPr id="233" name="衛生費平均値テキスト"/>
        <xdr:cNvSpPr txBox="1"/>
      </xdr:nvSpPr>
      <xdr:spPr>
        <a:xfrm>
          <a:off x="4686300" y="165619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33,474</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79870</xdr:rowOff>
    </xdr:from>
    <xdr:to>
      <xdr:col>6</xdr:col>
      <xdr:colOff>561975</xdr:colOff>
      <xdr:row>98</xdr:row>
      <xdr:rowOff>10020</xdr:rowOff>
    </xdr:to>
    <xdr:sp macro="" textlink="">
      <xdr:nvSpPr>
        <xdr:cNvPr id="234" name="フローチャート : 判断 233"/>
        <xdr:cNvSpPr/>
      </xdr:nvSpPr>
      <xdr:spPr>
        <a:xfrm>
          <a:off x="4584700" y="167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99</xdr:row>
      <xdr:rowOff>16542</xdr:rowOff>
    </xdr:from>
    <xdr:to>
      <xdr:col>5</xdr:col>
      <xdr:colOff>358775</xdr:colOff>
      <xdr:row>99</xdr:row>
      <xdr:rowOff>17247</xdr:rowOff>
    </xdr:to>
    <xdr:cxnSp macro="">
      <xdr:nvCxnSpPr>
        <xdr:cNvPr id="235" name="直線コネクタ 234"/>
        <xdr:cNvCxnSpPr/>
      </xdr:nvCxnSpPr>
      <xdr:spPr>
        <a:xfrm>
          <a:off x="2908300" y="16990092"/>
          <a:ext cx="889000" cy="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116866</xdr:rowOff>
    </xdr:from>
    <xdr:to>
      <xdr:col>5</xdr:col>
      <xdr:colOff>409575</xdr:colOff>
      <xdr:row>98</xdr:row>
      <xdr:rowOff>47016</xdr:rowOff>
    </xdr:to>
    <xdr:sp macro="" textlink="">
      <xdr:nvSpPr>
        <xdr:cNvPr id="236" name="フローチャート : 判断 235"/>
        <xdr:cNvSpPr/>
      </xdr:nvSpPr>
      <xdr:spPr>
        <a:xfrm>
          <a:off x="3746500" y="16747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63543</xdr:rowOff>
    </xdr:from>
    <xdr:ext cx="534377" cy="259045"/>
    <xdr:sp macro="" textlink="">
      <xdr:nvSpPr>
        <xdr:cNvPr id="237" name="テキスト ボックス 236"/>
        <xdr:cNvSpPr txBox="1"/>
      </xdr:nvSpPr>
      <xdr:spPr>
        <a:xfrm>
          <a:off x="3530111" y="16522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31,532</a:t>
          </a:r>
          <a:endParaRPr kumimoji="1" lang="ja-JP" altLang="en-US" sz="1000" b="1">
            <a:solidFill>
              <a:srgbClr val="000080"/>
            </a:solidFill>
            <a:latin typeface="ＭＳ Ｐゴシック"/>
          </a:endParaRPr>
        </a:p>
      </xdr:txBody>
    </xdr:sp>
    <xdr:clientData/>
  </xdr:oneCellAnchor>
  <xdr:twoCellAnchor>
    <xdr:from>
      <xdr:col>2</xdr:col>
      <xdr:colOff>638175</xdr:colOff>
      <xdr:row>99</xdr:row>
      <xdr:rowOff>16542</xdr:rowOff>
    </xdr:from>
    <xdr:to>
      <xdr:col>4</xdr:col>
      <xdr:colOff>155575</xdr:colOff>
      <xdr:row>99</xdr:row>
      <xdr:rowOff>57462</xdr:rowOff>
    </xdr:to>
    <xdr:cxnSp macro="">
      <xdr:nvCxnSpPr>
        <xdr:cNvPr id="238" name="直線コネクタ 237"/>
        <xdr:cNvCxnSpPr/>
      </xdr:nvCxnSpPr>
      <xdr:spPr>
        <a:xfrm flipV="1">
          <a:off x="2019300" y="16990092"/>
          <a:ext cx="889000" cy="40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17405</xdr:rowOff>
    </xdr:from>
    <xdr:to>
      <xdr:col>4</xdr:col>
      <xdr:colOff>206375</xdr:colOff>
      <xdr:row>97</xdr:row>
      <xdr:rowOff>119005</xdr:rowOff>
    </xdr:to>
    <xdr:sp macro="" textlink="">
      <xdr:nvSpPr>
        <xdr:cNvPr id="239" name="フローチャート : 判断 238"/>
        <xdr:cNvSpPr/>
      </xdr:nvSpPr>
      <xdr:spPr>
        <a:xfrm>
          <a:off x="2857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135532</xdr:rowOff>
    </xdr:from>
    <xdr:ext cx="534377" cy="259045"/>
    <xdr:sp macro="" textlink="">
      <xdr:nvSpPr>
        <xdr:cNvPr id="240" name="テキスト ボックス 239"/>
        <xdr:cNvSpPr txBox="1"/>
      </xdr:nvSpPr>
      <xdr:spPr>
        <a:xfrm>
          <a:off x="2641111" y="1642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36,753</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128060</xdr:rowOff>
    </xdr:from>
    <xdr:to>
      <xdr:col>2</xdr:col>
      <xdr:colOff>638175</xdr:colOff>
      <xdr:row>99</xdr:row>
      <xdr:rowOff>57462</xdr:rowOff>
    </xdr:to>
    <xdr:cxnSp macro="">
      <xdr:nvCxnSpPr>
        <xdr:cNvPr id="241" name="直線コネクタ 240"/>
        <xdr:cNvCxnSpPr/>
      </xdr:nvCxnSpPr>
      <xdr:spPr>
        <a:xfrm>
          <a:off x="1130300" y="16587260"/>
          <a:ext cx="889000" cy="443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170644</xdr:rowOff>
    </xdr:from>
    <xdr:to>
      <xdr:col>3</xdr:col>
      <xdr:colOff>3175</xdr:colOff>
      <xdr:row>97</xdr:row>
      <xdr:rowOff>100794</xdr:rowOff>
    </xdr:to>
    <xdr:sp macro="" textlink="">
      <xdr:nvSpPr>
        <xdr:cNvPr id="242" name="フローチャート : 判断 241"/>
        <xdr:cNvSpPr/>
      </xdr:nvSpPr>
      <xdr:spPr>
        <a:xfrm>
          <a:off x="1968500" y="166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117321</xdr:rowOff>
    </xdr:from>
    <xdr:ext cx="534377" cy="259045"/>
    <xdr:sp macro="" textlink="">
      <xdr:nvSpPr>
        <xdr:cNvPr id="243" name="テキスト ボックス 242"/>
        <xdr:cNvSpPr txBox="1"/>
      </xdr:nvSpPr>
      <xdr:spPr>
        <a:xfrm>
          <a:off x="1752111" y="16405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37,709</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35294</xdr:rowOff>
    </xdr:from>
    <xdr:to>
      <xdr:col>1</xdr:col>
      <xdr:colOff>485775</xdr:colOff>
      <xdr:row>97</xdr:row>
      <xdr:rowOff>136894</xdr:rowOff>
    </xdr:to>
    <xdr:sp macro="" textlink="">
      <xdr:nvSpPr>
        <xdr:cNvPr id="244" name="フローチャート : 判断 243"/>
        <xdr:cNvSpPr/>
      </xdr:nvSpPr>
      <xdr:spPr>
        <a:xfrm>
          <a:off x="1079500" y="1666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128021</xdr:rowOff>
    </xdr:from>
    <xdr:ext cx="534377" cy="259045"/>
    <xdr:sp macro="" textlink="">
      <xdr:nvSpPr>
        <xdr:cNvPr id="245" name="テキスト ボックス 244"/>
        <xdr:cNvSpPr txBox="1"/>
      </xdr:nvSpPr>
      <xdr:spPr>
        <a:xfrm>
          <a:off x="863111" y="16758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35,814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165309</xdr:rowOff>
    </xdr:from>
    <xdr:to>
      <xdr:col>6</xdr:col>
      <xdr:colOff>561975</xdr:colOff>
      <xdr:row>99</xdr:row>
      <xdr:rowOff>95459</xdr:rowOff>
    </xdr:to>
    <xdr:sp macro="" textlink="">
      <xdr:nvSpPr>
        <xdr:cNvPr id="251" name="円/楕円 250"/>
        <xdr:cNvSpPr/>
      </xdr:nvSpPr>
      <xdr:spPr>
        <a:xfrm>
          <a:off x="4584700" y="16967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80236</xdr:rowOff>
    </xdr:from>
    <xdr:ext cx="534377" cy="259045"/>
    <xdr:sp macro="" textlink="">
      <xdr:nvSpPr>
        <xdr:cNvPr id="252" name="衛生費該当値テキスト"/>
        <xdr:cNvSpPr txBox="1"/>
      </xdr:nvSpPr>
      <xdr:spPr>
        <a:xfrm>
          <a:off x="4686300" y="16882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19,989</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137897</xdr:rowOff>
    </xdr:from>
    <xdr:to>
      <xdr:col>5</xdr:col>
      <xdr:colOff>409575</xdr:colOff>
      <xdr:row>99</xdr:row>
      <xdr:rowOff>68047</xdr:rowOff>
    </xdr:to>
    <xdr:sp macro="" textlink="">
      <xdr:nvSpPr>
        <xdr:cNvPr id="253" name="円/楕円 252"/>
        <xdr:cNvSpPr/>
      </xdr:nvSpPr>
      <xdr:spPr>
        <a:xfrm>
          <a:off x="3746500" y="16939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99</xdr:row>
      <xdr:rowOff>59174</xdr:rowOff>
    </xdr:from>
    <xdr:ext cx="534377" cy="259045"/>
    <xdr:sp macro="" textlink="">
      <xdr:nvSpPr>
        <xdr:cNvPr id="254" name="テキスト ボックス 253"/>
        <xdr:cNvSpPr txBox="1"/>
      </xdr:nvSpPr>
      <xdr:spPr>
        <a:xfrm>
          <a:off x="3530111" y="17032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21,428</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137192</xdr:rowOff>
    </xdr:from>
    <xdr:to>
      <xdr:col>4</xdr:col>
      <xdr:colOff>206375</xdr:colOff>
      <xdr:row>99</xdr:row>
      <xdr:rowOff>67342</xdr:rowOff>
    </xdr:to>
    <xdr:sp macro="" textlink="">
      <xdr:nvSpPr>
        <xdr:cNvPr id="255" name="円/楕円 254"/>
        <xdr:cNvSpPr/>
      </xdr:nvSpPr>
      <xdr:spPr>
        <a:xfrm>
          <a:off x="2857500" y="16939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58469</xdr:rowOff>
    </xdr:from>
    <xdr:ext cx="534377" cy="259045"/>
    <xdr:sp macro="" textlink="">
      <xdr:nvSpPr>
        <xdr:cNvPr id="256" name="テキスト ボックス 255"/>
        <xdr:cNvSpPr txBox="1"/>
      </xdr:nvSpPr>
      <xdr:spPr>
        <a:xfrm>
          <a:off x="2641111" y="17032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21,465</a:t>
          </a:r>
          <a:endParaRPr kumimoji="1" lang="ja-JP" altLang="en-US" sz="1000" b="1">
            <a:solidFill>
              <a:srgbClr val="FF0000"/>
            </a:solidFill>
            <a:latin typeface="ＭＳ Ｐゴシック"/>
          </a:endParaRPr>
        </a:p>
      </xdr:txBody>
    </xdr:sp>
    <xdr:clientData/>
  </xdr:oneCellAnchor>
  <xdr:twoCellAnchor>
    <xdr:from>
      <xdr:col>2</xdr:col>
      <xdr:colOff>587375</xdr:colOff>
      <xdr:row>99</xdr:row>
      <xdr:rowOff>6662</xdr:rowOff>
    </xdr:from>
    <xdr:to>
      <xdr:col>3</xdr:col>
      <xdr:colOff>3175</xdr:colOff>
      <xdr:row>99</xdr:row>
      <xdr:rowOff>108262</xdr:rowOff>
    </xdr:to>
    <xdr:sp macro="" textlink="">
      <xdr:nvSpPr>
        <xdr:cNvPr id="257" name="円/楕円 256"/>
        <xdr:cNvSpPr/>
      </xdr:nvSpPr>
      <xdr:spPr>
        <a:xfrm>
          <a:off x="1968500" y="16980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99389</xdr:rowOff>
    </xdr:from>
    <xdr:ext cx="534377" cy="259045"/>
    <xdr:sp macro="" textlink="">
      <xdr:nvSpPr>
        <xdr:cNvPr id="258" name="テキスト ボックス 257"/>
        <xdr:cNvSpPr txBox="1"/>
      </xdr:nvSpPr>
      <xdr:spPr>
        <a:xfrm>
          <a:off x="1752111" y="17072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19,317</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77260</xdr:rowOff>
    </xdr:from>
    <xdr:to>
      <xdr:col>1</xdr:col>
      <xdr:colOff>485775</xdr:colOff>
      <xdr:row>97</xdr:row>
      <xdr:rowOff>7410</xdr:rowOff>
    </xdr:to>
    <xdr:sp macro="" textlink="">
      <xdr:nvSpPr>
        <xdr:cNvPr id="259" name="円/楕円 258"/>
        <xdr:cNvSpPr/>
      </xdr:nvSpPr>
      <xdr:spPr>
        <a:xfrm>
          <a:off x="1079500" y="1653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23937</xdr:rowOff>
    </xdr:from>
    <xdr:ext cx="534377" cy="259045"/>
    <xdr:sp macro="" textlink="">
      <xdr:nvSpPr>
        <xdr:cNvPr id="260" name="テキスト ボックス 259"/>
        <xdr:cNvSpPr txBox="1"/>
      </xdr:nvSpPr>
      <xdr:spPr>
        <a:xfrm>
          <a:off x="863111" y="16311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42,611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36/85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4" name="テキスト ボックス 273"/>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6" name="テキスト ボックス 275"/>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78" name="テキスト ボックス 277"/>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0" name="テキスト ボックス 279"/>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2" name="テキスト ボックス 281"/>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90932</xdr:rowOff>
    </xdr:from>
    <xdr:to>
      <xdr:col>15</xdr:col>
      <xdr:colOff>180340</xdr:colOff>
      <xdr:row>39</xdr:row>
      <xdr:rowOff>44450</xdr:rowOff>
    </xdr:to>
    <xdr:cxnSp macro="">
      <xdr:nvCxnSpPr>
        <xdr:cNvPr id="284" name="直線コネクタ 283"/>
        <xdr:cNvCxnSpPr/>
      </xdr:nvCxnSpPr>
      <xdr:spPr>
        <a:xfrm flipV="1">
          <a:off x="10475595" y="5405882"/>
          <a:ext cx="1270" cy="1325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5"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6" name="直線コネクタ 285"/>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37609</xdr:rowOff>
    </xdr:from>
    <xdr:ext cx="469744" cy="259045"/>
    <xdr:sp macro="" textlink="">
      <xdr:nvSpPr>
        <xdr:cNvPr id="287" name="労働費最大値テキスト"/>
        <xdr:cNvSpPr txBox="1"/>
      </xdr:nvSpPr>
      <xdr:spPr>
        <a:xfrm>
          <a:off x="10528300" y="5181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3,478</a:t>
          </a:r>
          <a:endParaRPr kumimoji="1" lang="ja-JP" altLang="en-US" sz="1000" b="1">
            <a:latin typeface="ＭＳ Ｐゴシック"/>
          </a:endParaRPr>
        </a:p>
      </xdr:txBody>
    </xdr:sp>
    <xdr:clientData/>
  </xdr:oneCellAnchor>
  <xdr:twoCellAnchor>
    <xdr:from>
      <xdr:col>15</xdr:col>
      <xdr:colOff>92075</xdr:colOff>
      <xdr:row>31</xdr:row>
      <xdr:rowOff>90932</xdr:rowOff>
    </xdr:from>
    <xdr:to>
      <xdr:col>15</xdr:col>
      <xdr:colOff>269875</xdr:colOff>
      <xdr:row>31</xdr:row>
      <xdr:rowOff>90932</xdr:rowOff>
    </xdr:to>
    <xdr:cxnSp macro="">
      <xdr:nvCxnSpPr>
        <xdr:cNvPr id="288" name="直線コネクタ 287"/>
        <xdr:cNvCxnSpPr/>
      </xdr:nvCxnSpPr>
      <xdr:spPr>
        <a:xfrm>
          <a:off x="10388600" y="5405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19685</xdr:rowOff>
    </xdr:from>
    <xdr:to>
      <xdr:col>15</xdr:col>
      <xdr:colOff>180975</xdr:colOff>
      <xdr:row>38</xdr:row>
      <xdr:rowOff>26924</xdr:rowOff>
    </xdr:to>
    <xdr:cxnSp macro="">
      <xdr:nvCxnSpPr>
        <xdr:cNvPr id="289" name="直線コネクタ 288"/>
        <xdr:cNvCxnSpPr/>
      </xdr:nvCxnSpPr>
      <xdr:spPr>
        <a:xfrm flipV="1">
          <a:off x="9639300" y="6534785"/>
          <a:ext cx="8382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95394</xdr:rowOff>
    </xdr:from>
    <xdr:ext cx="378565" cy="259045"/>
    <xdr:sp macro="" textlink="">
      <xdr:nvSpPr>
        <xdr:cNvPr id="290" name="労働費平均値テキスト"/>
        <xdr:cNvSpPr txBox="1"/>
      </xdr:nvSpPr>
      <xdr:spPr>
        <a:xfrm>
          <a:off x="10528300" y="62675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72517</xdr:rowOff>
    </xdr:from>
    <xdr:to>
      <xdr:col>15</xdr:col>
      <xdr:colOff>231775</xdr:colOff>
      <xdr:row>38</xdr:row>
      <xdr:rowOff>2667</xdr:rowOff>
    </xdr:to>
    <xdr:sp macro="" textlink="">
      <xdr:nvSpPr>
        <xdr:cNvPr id="291" name="フローチャート : 判断 290"/>
        <xdr:cNvSpPr/>
      </xdr:nvSpPr>
      <xdr:spPr>
        <a:xfrm>
          <a:off x="10426700" y="641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23495</xdr:rowOff>
    </xdr:from>
    <xdr:to>
      <xdr:col>14</xdr:col>
      <xdr:colOff>28575</xdr:colOff>
      <xdr:row>38</xdr:row>
      <xdr:rowOff>26924</xdr:rowOff>
    </xdr:to>
    <xdr:cxnSp macro="">
      <xdr:nvCxnSpPr>
        <xdr:cNvPr id="292" name="直線コネクタ 291"/>
        <xdr:cNvCxnSpPr/>
      </xdr:nvCxnSpPr>
      <xdr:spPr>
        <a:xfrm>
          <a:off x="8750300" y="6538595"/>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67945</xdr:rowOff>
    </xdr:from>
    <xdr:to>
      <xdr:col>14</xdr:col>
      <xdr:colOff>79375</xdr:colOff>
      <xdr:row>37</xdr:row>
      <xdr:rowOff>169545</xdr:rowOff>
    </xdr:to>
    <xdr:sp macro="" textlink="">
      <xdr:nvSpPr>
        <xdr:cNvPr id="293" name="フローチャート : 判断 292"/>
        <xdr:cNvSpPr/>
      </xdr:nvSpPr>
      <xdr:spPr>
        <a:xfrm>
          <a:off x="9588500" y="641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14622</xdr:rowOff>
    </xdr:from>
    <xdr:ext cx="378565" cy="259045"/>
    <xdr:sp macro="" textlink="">
      <xdr:nvSpPr>
        <xdr:cNvPr id="294" name="テキスト ボックス 293"/>
        <xdr:cNvSpPr txBox="1"/>
      </xdr:nvSpPr>
      <xdr:spPr>
        <a:xfrm>
          <a:off x="9450017" y="61868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705</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84074</xdr:rowOff>
    </xdr:from>
    <xdr:to>
      <xdr:col>12</xdr:col>
      <xdr:colOff>511175</xdr:colOff>
      <xdr:row>38</xdr:row>
      <xdr:rowOff>23495</xdr:rowOff>
    </xdr:to>
    <xdr:cxnSp macro="">
      <xdr:nvCxnSpPr>
        <xdr:cNvPr id="295" name="直線コネクタ 294"/>
        <xdr:cNvCxnSpPr/>
      </xdr:nvCxnSpPr>
      <xdr:spPr>
        <a:xfrm>
          <a:off x="7861300" y="6427724"/>
          <a:ext cx="889000" cy="110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36322</xdr:rowOff>
    </xdr:from>
    <xdr:to>
      <xdr:col>12</xdr:col>
      <xdr:colOff>561975</xdr:colOff>
      <xdr:row>36</xdr:row>
      <xdr:rowOff>137922</xdr:rowOff>
    </xdr:to>
    <xdr:sp macro="" textlink="">
      <xdr:nvSpPr>
        <xdr:cNvPr id="296" name="フローチャート : 判断 295"/>
        <xdr:cNvSpPr/>
      </xdr:nvSpPr>
      <xdr:spPr>
        <a:xfrm>
          <a:off x="8699500" y="620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154449</xdr:rowOff>
    </xdr:from>
    <xdr:ext cx="469744" cy="259045"/>
    <xdr:sp macro="" textlink="">
      <xdr:nvSpPr>
        <xdr:cNvPr id="297" name="テキスト ボックス 296"/>
        <xdr:cNvSpPr txBox="1"/>
      </xdr:nvSpPr>
      <xdr:spPr>
        <a:xfrm>
          <a:off x="8515427" y="5983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1,238</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84074</xdr:rowOff>
    </xdr:from>
    <xdr:to>
      <xdr:col>11</xdr:col>
      <xdr:colOff>307975</xdr:colOff>
      <xdr:row>37</xdr:row>
      <xdr:rowOff>93599</xdr:rowOff>
    </xdr:to>
    <xdr:cxnSp macro="">
      <xdr:nvCxnSpPr>
        <xdr:cNvPr id="298" name="直線コネクタ 297"/>
        <xdr:cNvCxnSpPr/>
      </xdr:nvCxnSpPr>
      <xdr:spPr>
        <a:xfrm flipV="1">
          <a:off x="6972300" y="6427724"/>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87757</xdr:rowOff>
    </xdr:from>
    <xdr:to>
      <xdr:col>11</xdr:col>
      <xdr:colOff>358775</xdr:colOff>
      <xdr:row>36</xdr:row>
      <xdr:rowOff>17907</xdr:rowOff>
    </xdr:to>
    <xdr:sp macro="" textlink="">
      <xdr:nvSpPr>
        <xdr:cNvPr id="299" name="フローチャート : 判断 298"/>
        <xdr:cNvSpPr/>
      </xdr:nvSpPr>
      <xdr:spPr>
        <a:xfrm>
          <a:off x="7810500" y="608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34434</xdr:rowOff>
    </xdr:from>
    <xdr:ext cx="469744" cy="259045"/>
    <xdr:sp macro="" textlink="">
      <xdr:nvSpPr>
        <xdr:cNvPr id="300" name="テキスト ボックス 299"/>
        <xdr:cNvSpPr txBox="1"/>
      </xdr:nvSpPr>
      <xdr:spPr>
        <a:xfrm>
          <a:off x="7626427" y="5863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1,553</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131191</xdr:rowOff>
    </xdr:from>
    <xdr:to>
      <xdr:col>10</xdr:col>
      <xdr:colOff>155575</xdr:colOff>
      <xdr:row>35</xdr:row>
      <xdr:rowOff>61341</xdr:rowOff>
    </xdr:to>
    <xdr:sp macro="" textlink="">
      <xdr:nvSpPr>
        <xdr:cNvPr id="301" name="フローチャート : 判断 300"/>
        <xdr:cNvSpPr/>
      </xdr:nvSpPr>
      <xdr:spPr>
        <a:xfrm>
          <a:off x="6921500" y="596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77868</xdr:rowOff>
    </xdr:from>
    <xdr:ext cx="469744" cy="259045"/>
    <xdr:sp macro="" textlink="">
      <xdr:nvSpPr>
        <xdr:cNvPr id="302" name="テキスト ボックス 301"/>
        <xdr:cNvSpPr txBox="1"/>
      </xdr:nvSpPr>
      <xdr:spPr>
        <a:xfrm>
          <a:off x="6737427" y="5735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140335</xdr:rowOff>
    </xdr:from>
    <xdr:to>
      <xdr:col>15</xdr:col>
      <xdr:colOff>231775</xdr:colOff>
      <xdr:row>38</xdr:row>
      <xdr:rowOff>70485</xdr:rowOff>
    </xdr:to>
    <xdr:sp macro="" textlink="">
      <xdr:nvSpPr>
        <xdr:cNvPr id="308" name="円/楕円 307"/>
        <xdr:cNvSpPr/>
      </xdr:nvSpPr>
      <xdr:spPr>
        <a:xfrm>
          <a:off x="10426700" y="648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118762</xdr:rowOff>
    </xdr:from>
    <xdr:ext cx="378565" cy="259045"/>
    <xdr:sp macro="" textlink="">
      <xdr:nvSpPr>
        <xdr:cNvPr id="309" name="労働費該当値テキスト"/>
        <xdr:cNvSpPr txBox="1"/>
      </xdr:nvSpPr>
      <xdr:spPr>
        <a:xfrm>
          <a:off x="10528300" y="64624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515</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147574</xdr:rowOff>
    </xdr:from>
    <xdr:to>
      <xdr:col>14</xdr:col>
      <xdr:colOff>79375</xdr:colOff>
      <xdr:row>38</xdr:row>
      <xdr:rowOff>77724</xdr:rowOff>
    </xdr:to>
    <xdr:sp macro="" textlink="">
      <xdr:nvSpPr>
        <xdr:cNvPr id="310" name="円/楕円 309"/>
        <xdr:cNvSpPr/>
      </xdr:nvSpPr>
      <xdr:spPr>
        <a:xfrm>
          <a:off x="9588500" y="6491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68851</xdr:rowOff>
    </xdr:from>
    <xdr:ext cx="378565" cy="259045"/>
    <xdr:sp macro="" textlink="">
      <xdr:nvSpPr>
        <xdr:cNvPr id="311" name="テキスト ボックス 310"/>
        <xdr:cNvSpPr txBox="1"/>
      </xdr:nvSpPr>
      <xdr:spPr>
        <a:xfrm>
          <a:off x="9450017" y="65839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496</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144145</xdr:rowOff>
    </xdr:from>
    <xdr:to>
      <xdr:col>12</xdr:col>
      <xdr:colOff>561975</xdr:colOff>
      <xdr:row>38</xdr:row>
      <xdr:rowOff>74295</xdr:rowOff>
    </xdr:to>
    <xdr:sp macro="" textlink="">
      <xdr:nvSpPr>
        <xdr:cNvPr id="312" name="円/楕円 311"/>
        <xdr:cNvSpPr/>
      </xdr:nvSpPr>
      <xdr:spPr>
        <a:xfrm>
          <a:off x="8699500" y="648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65422</xdr:rowOff>
    </xdr:from>
    <xdr:ext cx="378565" cy="259045"/>
    <xdr:sp macro="" textlink="">
      <xdr:nvSpPr>
        <xdr:cNvPr id="313" name="テキスト ボックス 312"/>
        <xdr:cNvSpPr txBox="1"/>
      </xdr:nvSpPr>
      <xdr:spPr>
        <a:xfrm>
          <a:off x="8561017" y="65805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505</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33274</xdr:rowOff>
    </xdr:from>
    <xdr:to>
      <xdr:col>11</xdr:col>
      <xdr:colOff>358775</xdr:colOff>
      <xdr:row>37</xdr:row>
      <xdr:rowOff>134874</xdr:rowOff>
    </xdr:to>
    <xdr:sp macro="" textlink="">
      <xdr:nvSpPr>
        <xdr:cNvPr id="314" name="円/楕円 313"/>
        <xdr:cNvSpPr/>
      </xdr:nvSpPr>
      <xdr:spPr>
        <a:xfrm>
          <a:off x="7810500" y="6376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37</xdr:row>
      <xdr:rowOff>126001</xdr:rowOff>
    </xdr:from>
    <xdr:ext cx="378565" cy="259045"/>
    <xdr:sp macro="" textlink="">
      <xdr:nvSpPr>
        <xdr:cNvPr id="315" name="テキスト ボックス 314"/>
        <xdr:cNvSpPr txBox="1"/>
      </xdr:nvSpPr>
      <xdr:spPr>
        <a:xfrm>
          <a:off x="7672017" y="64696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796</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42799</xdr:rowOff>
    </xdr:from>
    <xdr:to>
      <xdr:col>10</xdr:col>
      <xdr:colOff>155575</xdr:colOff>
      <xdr:row>37</xdr:row>
      <xdr:rowOff>144399</xdr:rowOff>
    </xdr:to>
    <xdr:sp macro="" textlink="">
      <xdr:nvSpPr>
        <xdr:cNvPr id="316" name="円/楕円 315"/>
        <xdr:cNvSpPr/>
      </xdr:nvSpPr>
      <xdr:spPr>
        <a:xfrm>
          <a:off x="6921500" y="6386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37</xdr:row>
      <xdr:rowOff>135526</xdr:rowOff>
    </xdr:from>
    <xdr:ext cx="378565" cy="259045"/>
    <xdr:sp macro="" textlink="">
      <xdr:nvSpPr>
        <xdr:cNvPr id="317" name="テキスト ボックス 316"/>
        <xdr:cNvSpPr txBox="1"/>
      </xdr:nvSpPr>
      <xdr:spPr>
        <a:xfrm>
          <a:off x="6783017" y="64791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4,193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28" name="直線コネクタ 32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29" name="テキスト ボックス 32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0" name="直線コネクタ 32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1" name="テキスト ボックス 330"/>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2" name="直線コネクタ 33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33" name="テキスト ボックス 332"/>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4" name="直線コネクタ 33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35" name="テキスト ボックス 334"/>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37" name="テキスト ボックス 336"/>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145415</xdr:rowOff>
    </xdr:from>
    <xdr:to>
      <xdr:col>15</xdr:col>
      <xdr:colOff>180340</xdr:colOff>
      <xdr:row>58</xdr:row>
      <xdr:rowOff>132087</xdr:rowOff>
    </xdr:to>
    <xdr:cxnSp macro="">
      <xdr:nvCxnSpPr>
        <xdr:cNvPr id="339" name="直線コネクタ 338"/>
        <xdr:cNvCxnSpPr/>
      </xdr:nvCxnSpPr>
      <xdr:spPr>
        <a:xfrm flipV="1">
          <a:off x="10475595" y="8717915"/>
          <a:ext cx="1270" cy="1358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135914</xdr:rowOff>
    </xdr:from>
    <xdr:ext cx="378565" cy="259045"/>
    <xdr:sp macro="" textlink="">
      <xdr:nvSpPr>
        <xdr:cNvPr id="340" name="農林水産業費最小値テキスト"/>
        <xdr:cNvSpPr txBox="1"/>
      </xdr:nvSpPr>
      <xdr:spPr>
        <a:xfrm>
          <a:off x="10528300" y="100800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333</a:t>
          </a:r>
          <a:endParaRPr kumimoji="1" lang="ja-JP" altLang="en-US" sz="1000" b="1">
            <a:latin typeface="ＭＳ Ｐゴシック"/>
          </a:endParaRPr>
        </a:p>
      </xdr:txBody>
    </xdr:sp>
    <xdr:clientData/>
  </xdr:oneCellAnchor>
  <xdr:twoCellAnchor>
    <xdr:from>
      <xdr:col>15</xdr:col>
      <xdr:colOff>92075</xdr:colOff>
      <xdr:row>58</xdr:row>
      <xdr:rowOff>132087</xdr:rowOff>
    </xdr:from>
    <xdr:to>
      <xdr:col>15</xdr:col>
      <xdr:colOff>269875</xdr:colOff>
      <xdr:row>58</xdr:row>
      <xdr:rowOff>132087</xdr:rowOff>
    </xdr:to>
    <xdr:cxnSp macro="">
      <xdr:nvCxnSpPr>
        <xdr:cNvPr id="341" name="直線コネクタ 340"/>
        <xdr:cNvCxnSpPr/>
      </xdr:nvCxnSpPr>
      <xdr:spPr>
        <a:xfrm>
          <a:off x="10388600" y="10076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92092</xdr:rowOff>
    </xdr:from>
    <xdr:ext cx="534377" cy="259045"/>
    <xdr:sp macro="" textlink="">
      <xdr:nvSpPr>
        <xdr:cNvPr id="342" name="農林水産業費最大値テキスト"/>
        <xdr:cNvSpPr txBox="1"/>
      </xdr:nvSpPr>
      <xdr:spPr>
        <a:xfrm>
          <a:off x="10528300" y="8493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59,750</a:t>
          </a:r>
          <a:endParaRPr kumimoji="1" lang="ja-JP" altLang="en-US" sz="1000" b="1">
            <a:latin typeface="ＭＳ Ｐゴシック"/>
          </a:endParaRPr>
        </a:p>
      </xdr:txBody>
    </xdr:sp>
    <xdr:clientData/>
  </xdr:oneCellAnchor>
  <xdr:twoCellAnchor>
    <xdr:from>
      <xdr:col>15</xdr:col>
      <xdr:colOff>92075</xdr:colOff>
      <xdr:row>50</xdr:row>
      <xdr:rowOff>145415</xdr:rowOff>
    </xdr:from>
    <xdr:to>
      <xdr:col>15</xdr:col>
      <xdr:colOff>269875</xdr:colOff>
      <xdr:row>50</xdr:row>
      <xdr:rowOff>145415</xdr:rowOff>
    </xdr:to>
    <xdr:cxnSp macro="">
      <xdr:nvCxnSpPr>
        <xdr:cNvPr id="343" name="直線コネクタ 342"/>
        <xdr:cNvCxnSpPr/>
      </xdr:nvCxnSpPr>
      <xdr:spPr>
        <a:xfrm>
          <a:off x="10388600" y="8717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72080</xdr:rowOff>
    </xdr:from>
    <xdr:to>
      <xdr:col>15</xdr:col>
      <xdr:colOff>180975</xdr:colOff>
      <xdr:row>58</xdr:row>
      <xdr:rowOff>76172</xdr:rowOff>
    </xdr:to>
    <xdr:cxnSp macro="">
      <xdr:nvCxnSpPr>
        <xdr:cNvPr id="344" name="直線コネクタ 343"/>
        <xdr:cNvCxnSpPr/>
      </xdr:nvCxnSpPr>
      <xdr:spPr>
        <a:xfrm>
          <a:off x="9639300" y="10016180"/>
          <a:ext cx="838200" cy="4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151142</xdr:rowOff>
    </xdr:from>
    <xdr:ext cx="469744" cy="259045"/>
    <xdr:sp macro="" textlink="">
      <xdr:nvSpPr>
        <xdr:cNvPr id="345" name="農林水産業費平均値テキスト"/>
        <xdr:cNvSpPr txBox="1"/>
      </xdr:nvSpPr>
      <xdr:spPr>
        <a:xfrm>
          <a:off x="10528300" y="97523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5,778</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128265</xdr:rowOff>
    </xdr:from>
    <xdr:to>
      <xdr:col>15</xdr:col>
      <xdr:colOff>231775</xdr:colOff>
      <xdr:row>58</xdr:row>
      <xdr:rowOff>58415</xdr:rowOff>
    </xdr:to>
    <xdr:sp macro="" textlink="">
      <xdr:nvSpPr>
        <xdr:cNvPr id="346" name="フローチャート : 判断 345"/>
        <xdr:cNvSpPr/>
      </xdr:nvSpPr>
      <xdr:spPr>
        <a:xfrm>
          <a:off x="10426700" y="990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72080</xdr:rowOff>
    </xdr:from>
    <xdr:to>
      <xdr:col>14</xdr:col>
      <xdr:colOff>28575</xdr:colOff>
      <xdr:row>58</xdr:row>
      <xdr:rowOff>76286</xdr:rowOff>
    </xdr:to>
    <xdr:cxnSp macro="">
      <xdr:nvCxnSpPr>
        <xdr:cNvPr id="347" name="直線コネクタ 346"/>
        <xdr:cNvCxnSpPr/>
      </xdr:nvCxnSpPr>
      <xdr:spPr>
        <a:xfrm flipV="1">
          <a:off x="8750300" y="10016180"/>
          <a:ext cx="889000" cy="4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118892</xdr:rowOff>
    </xdr:from>
    <xdr:to>
      <xdr:col>14</xdr:col>
      <xdr:colOff>79375</xdr:colOff>
      <xdr:row>58</xdr:row>
      <xdr:rowOff>49042</xdr:rowOff>
    </xdr:to>
    <xdr:sp macro="" textlink="">
      <xdr:nvSpPr>
        <xdr:cNvPr id="348" name="フローチャート : 判断 347"/>
        <xdr:cNvSpPr/>
      </xdr:nvSpPr>
      <xdr:spPr>
        <a:xfrm>
          <a:off x="9588500" y="9891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56</xdr:row>
      <xdr:rowOff>65569</xdr:rowOff>
    </xdr:from>
    <xdr:ext cx="469744" cy="259045"/>
    <xdr:sp macro="" textlink="">
      <xdr:nvSpPr>
        <xdr:cNvPr id="349" name="テキスト ボックス 348"/>
        <xdr:cNvSpPr txBox="1"/>
      </xdr:nvSpPr>
      <xdr:spPr>
        <a:xfrm>
          <a:off x="9404427" y="9666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6,188</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68217</xdr:rowOff>
    </xdr:from>
    <xdr:to>
      <xdr:col>12</xdr:col>
      <xdr:colOff>511175</xdr:colOff>
      <xdr:row>58</xdr:row>
      <xdr:rowOff>76286</xdr:rowOff>
    </xdr:to>
    <xdr:cxnSp macro="">
      <xdr:nvCxnSpPr>
        <xdr:cNvPr id="350" name="直線コネクタ 349"/>
        <xdr:cNvCxnSpPr/>
      </xdr:nvCxnSpPr>
      <xdr:spPr>
        <a:xfrm>
          <a:off x="7861300" y="10012317"/>
          <a:ext cx="889000" cy="8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104628</xdr:rowOff>
    </xdr:from>
    <xdr:to>
      <xdr:col>12</xdr:col>
      <xdr:colOff>561975</xdr:colOff>
      <xdr:row>57</xdr:row>
      <xdr:rowOff>34778</xdr:rowOff>
    </xdr:to>
    <xdr:sp macro="" textlink="">
      <xdr:nvSpPr>
        <xdr:cNvPr id="351" name="フローチャート : 判断 350"/>
        <xdr:cNvSpPr/>
      </xdr:nvSpPr>
      <xdr:spPr>
        <a:xfrm>
          <a:off x="8699500" y="970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51305</xdr:rowOff>
    </xdr:from>
    <xdr:ext cx="534377" cy="259045"/>
    <xdr:sp macro="" textlink="">
      <xdr:nvSpPr>
        <xdr:cNvPr id="352" name="テキスト ボックス 351"/>
        <xdr:cNvSpPr txBox="1"/>
      </xdr:nvSpPr>
      <xdr:spPr>
        <a:xfrm>
          <a:off x="8483111" y="9481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14,312</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60833</xdr:rowOff>
    </xdr:from>
    <xdr:to>
      <xdr:col>11</xdr:col>
      <xdr:colOff>307975</xdr:colOff>
      <xdr:row>58</xdr:row>
      <xdr:rowOff>68217</xdr:rowOff>
    </xdr:to>
    <xdr:cxnSp macro="">
      <xdr:nvCxnSpPr>
        <xdr:cNvPr id="353" name="直線コネクタ 352"/>
        <xdr:cNvCxnSpPr/>
      </xdr:nvCxnSpPr>
      <xdr:spPr>
        <a:xfrm>
          <a:off x="6972300" y="10004933"/>
          <a:ext cx="889000" cy="7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114115</xdr:rowOff>
    </xdr:from>
    <xdr:to>
      <xdr:col>11</xdr:col>
      <xdr:colOff>358775</xdr:colOff>
      <xdr:row>57</xdr:row>
      <xdr:rowOff>44265</xdr:rowOff>
    </xdr:to>
    <xdr:sp macro="" textlink="">
      <xdr:nvSpPr>
        <xdr:cNvPr id="354" name="フローチャート : 判断 353"/>
        <xdr:cNvSpPr/>
      </xdr:nvSpPr>
      <xdr:spPr>
        <a:xfrm>
          <a:off x="7810500" y="9715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60792</xdr:rowOff>
    </xdr:from>
    <xdr:ext cx="534377" cy="259045"/>
    <xdr:sp macro="" textlink="">
      <xdr:nvSpPr>
        <xdr:cNvPr id="355" name="テキスト ボックス 354"/>
        <xdr:cNvSpPr txBox="1"/>
      </xdr:nvSpPr>
      <xdr:spPr>
        <a:xfrm>
          <a:off x="7594111" y="9490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13,897</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146187</xdr:rowOff>
    </xdr:from>
    <xdr:to>
      <xdr:col>10</xdr:col>
      <xdr:colOff>155575</xdr:colOff>
      <xdr:row>57</xdr:row>
      <xdr:rowOff>76337</xdr:rowOff>
    </xdr:to>
    <xdr:sp macro="" textlink="">
      <xdr:nvSpPr>
        <xdr:cNvPr id="356" name="フローチャート : 判断 355"/>
        <xdr:cNvSpPr/>
      </xdr:nvSpPr>
      <xdr:spPr>
        <a:xfrm>
          <a:off x="6921500" y="974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92864</xdr:rowOff>
    </xdr:from>
    <xdr:ext cx="534377" cy="259045"/>
    <xdr:sp macro="" textlink="">
      <xdr:nvSpPr>
        <xdr:cNvPr id="357" name="テキスト ボックス 356"/>
        <xdr:cNvSpPr txBox="1"/>
      </xdr:nvSpPr>
      <xdr:spPr>
        <a:xfrm>
          <a:off x="6705111" y="9522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12,494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25372</xdr:rowOff>
    </xdr:from>
    <xdr:to>
      <xdr:col>15</xdr:col>
      <xdr:colOff>231775</xdr:colOff>
      <xdr:row>58</xdr:row>
      <xdr:rowOff>126972</xdr:rowOff>
    </xdr:to>
    <xdr:sp macro="" textlink="">
      <xdr:nvSpPr>
        <xdr:cNvPr id="363" name="円/楕円 362"/>
        <xdr:cNvSpPr/>
      </xdr:nvSpPr>
      <xdr:spPr>
        <a:xfrm>
          <a:off x="10426700" y="9969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111749</xdr:rowOff>
    </xdr:from>
    <xdr:ext cx="469744" cy="259045"/>
    <xdr:sp macro="" textlink="">
      <xdr:nvSpPr>
        <xdr:cNvPr id="364" name="農林水産業費該当値テキスト"/>
        <xdr:cNvSpPr txBox="1"/>
      </xdr:nvSpPr>
      <xdr:spPr>
        <a:xfrm>
          <a:off x="10528300" y="9884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2,779</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21280</xdr:rowOff>
    </xdr:from>
    <xdr:to>
      <xdr:col>14</xdr:col>
      <xdr:colOff>79375</xdr:colOff>
      <xdr:row>58</xdr:row>
      <xdr:rowOff>122880</xdr:rowOff>
    </xdr:to>
    <xdr:sp macro="" textlink="">
      <xdr:nvSpPr>
        <xdr:cNvPr id="365" name="円/楕円 364"/>
        <xdr:cNvSpPr/>
      </xdr:nvSpPr>
      <xdr:spPr>
        <a:xfrm>
          <a:off x="9588500" y="9965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114007</xdr:rowOff>
    </xdr:from>
    <xdr:ext cx="469744" cy="259045"/>
    <xdr:sp macro="" textlink="">
      <xdr:nvSpPr>
        <xdr:cNvPr id="366" name="テキスト ボックス 365"/>
        <xdr:cNvSpPr txBox="1"/>
      </xdr:nvSpPr>
      <xdr:spPr>
        <a:xfrm>
          <a:off x="9404427" y="10058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2,958</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25486</xdr:rowOff>
    </xdr:from>
    <xdr:to>
      <xdr:col>12</xdr:col>
      <xdr:colOff>561975</xdr:colOff>
      <xdr:row>58</xdr:row>
      <xdr:rowOff>127086</xdr:rowOff>
    </xdr:to>
    <xdr:sp macro="" textlink="">
      <xdr:nvSpPr>
        <xdr:cNvPr id="367" name="円/楕円 366"/>
        <xdr:cNvSpPr/>
      </xdr:nvSpPr>
      <xdr:spPr>
        <a:xfrm>
          <a:off x="8699500" y="9969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118213</xdr:rowOff>
    </xdr:from>
    <xdr:ext cx="469744" cy="259045"/>
    <xdr:sp macro="" textlink="">
      <xdr:nvSpPr>
        <xdr:cNvPr id="368" name="テキスト ボックス 367"/>
        <xdr:cNvSpPr txBox="1"/>
      </xdr:nvSpPr>
      <xdr:spPr>
        <a:xfrm>
          <a:off x="8515427" y="10062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2,774</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17417</xdr:rowOff>
    </xdr:from>
    <xdr:to>
      <xdr:col>11</xdr:col>
      <xdr:colOff>358775</xdr:colOff>
      <xdr:row>58</xdr:row>
      <xdr:rowOff>119017</xdr:rowOff>
    </xdr:to>
    <xdr:sp macro="" textlink="">
      <xdr:nvSpPr>
        <xdr:cNvPr id="369" name="円/楕円 368"/>
        <xdr:cNvSpPr/>
      </xdr:nvSpPr>
      <xdr:spPr>
        <a:xfrm>
          <a:off x="7810500" y="9961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110144</xdr:rowOff>
    </xdr:from>
    <xdr:ext cx="469744" cy="259045"/>
    <xdr:sp macro="" textlink="">
      <xdr:nvSpPr>
        <xdr:cNvPr id="370" name="テキスト ボックス 369"/>
        <xdr:cNvSpPr txBox="1"/>
      </xdr:nvSpPr>
      <xdr:spPr>
        <a:xfrm>
          <a:off x="7626427" y="10054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3,127</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10033</xdr:rowOff>
    </xdr:from>
    <xdr:to>
      <xdr:col>10</xdr:col>
      <xdr:colOff>155575</xdr:colOff>
      <xdr:row>58</xdr:row>
      <xdr:rowOff>111633</xdr:rowOff>
    </xdr:to>
    <xdr:sp macro="" textlink="">
      <xdr:nvSpPr>
        <xdr:cNvPr id="371" name="円/楕円 370"/>
        <xdr:cNvSpPr/>
      </xdr:nvSpPr>
      <xdr:spPr>
        <a:xfrm>
          <a:off x="6921500" y="9954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102760</xdr:rowOff>
    </xdr:from>
    <xdr:ext cx="469744" cy="259045"/>
    <xdr:sp macro="" textlink="">
      <xdr:nvSpPr>
        <xdr:cNvPr id="372" name="テキスト ボックス 371"/>
        <xdr:cNvSpPr txBox="1"/>
      </xdr:nvSpPr>
      <xdr:spPr>
        <a:xfrm>
          <a:off x="6737427" y="10046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67/85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16,291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3" name="直線コネクタ 38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4" name="テキスト ボックス 38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5" name="直線コネクタ 38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6" name="テキスト ボックス 38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7" name="直線コネクタ 38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8" name="テキスト ボックス 38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9" name="直線コネクタ 38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0" name="テキスト ボックス 38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1" name="直線コネクタ 39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2" name="テキスト ボックス 391"/>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4" name="テキスト ボックス 39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53822</xdr:rowOff>
    </xdr:from>
    <xdr:to>
      <xdr:col>15</xdr:col>
      <xdr:colOff>180340</xdr:colOff>
      <xdr:row>79</xdr:row>
      <xdr:rowOff>19075</xdr:rowOff>
    </xdr:to>
    <xdr:cxnSp macro="">
      <xdr:nvCxnSpPr>
        <xdr:cNvPr id="396" name="直線コネクタ 395"/>
        <xdr:cNvCxnSpPr/>
      </xdr:nvCxnSpPr>
      <xdr:spPr>
        <a:xfrm flipV="1">
          <a:off x="10475595" y="12226772"/>
          <a:ext cx="1270" cy="1336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22902</xdr:rowOff>
    </xdr:from>
    <xdr:ext cx="378565" cy="259045"/>
    <xdr:sp macro="" textlink="">
      <xdr:nvSpPr>
        <xdr:cNvPr id="397" name="商工費最小値テキスト"/>
        <xdr:cNvSpPr txBox="1"/>
      </xdr:nvSpPr>
      <xdr:spPr>
        <a:xfrm>
          <a:off x="10528300" y="135674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666</a:t>
          </a:r>
          <a:endParaRPr kumimoji="1" lang="ja-JP" altLang="en-US" sz="1000" b="1">
            <a:latin typeface="ＭＳ Ｐゴシック"/>
          </a:endParaRPr>
        </a:p>
      </xdr:txBody>
    </xdr:sp>
    <xdr:clientData/>
  </xdr:oneCellAnchor>
  <xdr:twoCellAnchor>
    <xdr:from>
      <xdr:col>15</xdr:col>
      <xdr:colOff>92075</xdr:colOff>
      <xdr:row>79</xdr:row>
      <xdr:rowOff>19075</xdr:rowOff>
    </xdr:from>
    <xdr:to>
      <xdr:col>15</xdr:col>
      <xdr:colOff>269875</xdr:colOff>
      <xdr:row>79</xdr:row>
      <xdr:rowOff>19075</xdr:rowOff>
    </xdr:to>
    <xdr:cxnSp macro="">
      <xdr:nvCxnSpPr>
        <xdr:cNvPr id="398" name="直線コネクタ 397"/>
        <xdr:cNvCxnSpPr/>
      </xdr:nvCxnSpPr>
      <xdr:spPr>
        <a:xfrm>
          <a:off x="10388600" y="13563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499</xdr:rowOff>
    </xdr:from>
    <xdr:ext cx="534377" cy="259045"/>
    <xdr:sp macro="" textlink="">
      <xdr:nvSpPr>
        <xdr:cNvPr id="399" name="商工費最大値テキスト"/>
        <xdr:cNvSpPr txBox="1"/>
      </xdr:nvSpPr>
      <xdr:spPr>
        <a:xfrm>
          <a:off x="10528300" y="12001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35,754</a:t>
          </a:r>
          <a:endParaRPr kumimoji="1" lang="ja-JP" altLang="en-US" sz="1000" b="1">
            <a:latin typeface="ＭＳ Ｐゴシック"/>
          </a:endParaRPr>
        </a:p>
      </xdr:txBody>
    </xdr:sp>
    <xdr:clientData/>
  </xdr:oneCellAnchor>
  <xdr:twoCellAnchor>
    <xdr:from>
      <xdr:col>15</xdr:col>
      <xdr:colOff>92075</xdr:colOff>
      <xdr:row>71</xdr:row>
      <xdr:rowOff>53822</xdr:rowOff>
    </xdr:from>
    <xdr:to>
      <xdr:col>15</xdr:col>
      <xdr:colOff>269875</xdr:colOff>
      <xdr:row>71</xdr:row>
      <xdr:rowOff>53822</xdr:rowOff>
    </xdr:to>
    <xdr:cxnSp macro="">
      <xdr:nvCxnSpPr>
        <xdr:cNvPr id="400" name="直線コネクタ 399"/>
        <xdr:cNvCxnSpPr/>
      </xdr:nvCxnSpPr>
      <xdr:spPr>
        <a:xfrm>
          <a:off x="10388600" y="12226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141491</xdr:rowOff>
    </xdr:from>
    <xdr:to>
      <xdr:col>15</xdr:col>
      <xdr:colOff>180975</xdr:colOff>
      <xdr:row>78</xdr:row>
      <xdr:rowOff>142863</xdr:rowOff>
    </xdr:to>
    <xdr:cxnSp macro="">
      <xdr:nvCxnSpPr>
        <xdr:cNvPr id="401" name="直線コネクタ 400"/>
        <xdr:cNvCxnSpPr/>
      </xdr:nvCxnSpPr>
      <xdr:spPr>
        <a:xfrm>
          <a:off x="9639300" y="13514591"/>
          <a:ext cx="8382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121874</xdr:rowOff>
    </xdr:from>
    <xdr:ext cx="469744" cy="259045"/>
    <xdr:sp macro="" textlink="">
      <xdr:nvSpPr>
        <xdr:cNvPr id="402" name="商工費平均値テキスト"/>
        <xdr:cNvSpPr txBox="1"/>
      </xdr:nvSpPr>
      <xdr:spPr>
        <a:xfrm>
          <a:off x="10528300" y="131520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6,235</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98997</xdr:rowOff>
    </xdr:from>
    <xdr:to>
      <xdr:col>15</xdr:col>
      <xdr:colOff>231775</xdr:colOff>
      <xdr:row>78</xdr:row>
      <xdr:rowOff>29147</xdr:rowOff>
    </xdr:to>
    <xdr:sp macro="" textlink="">
      <xdr:nvSpPr>
        <xdr:cNvPr id="403" name="フローチャート : 判断 402"/>
        <xdr:cNvSpPr/>
      </xdr:nvSpPr>
      <xdr:spPr>
        <a:xfrm>
          <a:off x="10426700" y="1330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141491</xdr:rowOff>
    </xdr:from>
    <xdr:to>
      <xdr:col>14</xdr:col>
      <xdr:colOff>28575</xdr:colOff>
      <xdr:row>78</xdr:row>
      <xdr:rowOff>146862</xdr:rowOff>
    </xdr:to>
    <xdr:cxnSp macro="">
      <xdr:nvCxnSpPr>
        <xdr:cNvPr id="404" name="直線コネクタ 403"/>
        <xdr:cNvCxnSpPr/>
      </xdr:nvCxnSpPr>
      <xdr:spPr>
        <a:xfrm flipV="1">
          <a:off x="8750300" y="13514591"/>
          <a:ext cx="889000" cy="5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99910</xdr:rowOff>
    </xdr:from>
    <xdr:to>
      <xdr:col>14</xdr:col>
      <xdr:colOff>79375</xdr:colOff>
      <xdr:row>78</xdr:row>
      <xdr:rowOff>30060</xdr:rowOff>
    </xdr:to>
    <xdr:sp macro="" textlink="">
      <xdr:nvSpPr>
        <xdr:cNvPr id="405" name="フローチャート : 判断 404"/>
        <xdr:cNvSpPr/>
      </xdr:nvSpPr>
      <xdr:spPr>
        <a:xfrm>
          <a:off x="9588500" y="13301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76</xdr:row>
      <xdr:rowOff>46587</xdr:rowOff>
    </xdr:from>
    <xdr:ext cx="469744" cy="259045"/>
    <xdr:sp macro="" textlink="">
      <xdr:nvSpPr>
        <xdr:cNvPr id="406" name="テキスト ボックス 405"/>
        <xdr:cNvSpPr txBox="1"/>
      </xdr:nvSpPr>
      <xdr:spPr>
        <a:xfrm>
          <a:off x="9404427" y="13076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6,211</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146862</xdr:rowOff>
    </xdr:from>
    <xdr:to>
      <xdr:col>12</xdr:col>
      <xdr:colOff>511175</xdr:colOff>
      <xdr:row>78</xdr:row>
      <xdr:rowOff>148730</xdr:rowOff>
    </xdr:to>
    <xdr:cxnSp macro="">
      <xdr:nvCxnSpPr>
        <xdr:cNvPr id="407" name="直線コネクタ 406"/>
        <xdr:cNvCxnSpPr/>
      </xdr:nvCxnSpPr>
      <xdr:spPr>
        <a:xfrm flipV="1">
          <a:off x="7861300" y="13519962"/>
          <a:ext cx="889000" cy="1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163843</xdr:rowOff>
    </xdr:from>
    <xdr:to>
      <xdr:col>12</xdr:col>
      <xdr:colOff>561975</xdr:colOff>
      <xdr:row>77</xdr:row>
      <xdr:rowOff>93993</xdr:rowOff>
    </xdr:to>
    <xdr:sp macro="" textlink="">
      <xdr:nvSpPr>
        <xdr:cNvPr id="408" name="フローチャート : 判断 407"/>
        <xdr:cNvSpPr/>
      </xdr:nvSpPr>
      <xdr:spPr>
        <a:xfrm>
          <a:off x="8699500" y="13194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75</xdr:row>
      <xdr:rowOff>110520</xdr:rowOff>
    </xdr:from>
    <xdr:ext cx="469744" cy="259045"/>
    <xdr:sp macro="" textlink="">
      <xdr:nvSpPr>
        <xdr:cNvPr id="409" name="テキスト ボックス 408"/>
        <xdr:cNvSpPr txBox="1"/>
      </xdr:nvSpPr>
      <xdr:spPr>
        <a:xfrm>
          <a:off x="8515427" y="12969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9,033</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142711</xdr:rowOff>
    </xdr:from>
    <xdr:to>
      <xdr:col>11</xdr:col>
      <xdr:colOff>307975</xdr:colOff>
      <xdr:row>78</xdr:row>
      <xdr:rowOff>148730</xdr:rowOff>
    </xdr:to>
    <xdr:cxnSp macro="">
      <xdr:nvCxnSpPr>
        <xdr:cNvPr id="410" name="直線コネクタ 409"/>
        <xdr:cNvCxnSpPr/>
      </xdr:nvCxnSpPr>
      <xdr:spPr>
        <a:xfrm>
          <a:off x="6972300" y="13515811"/>
          <a:ext cx="889000" cy="6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8013</xdr:rowOff>
    </xdr:from>
    <xdr:to>
      <xdr:col>11</xdr:col>
      <xdr:colOff>358775</xdr:colOff>
      <xdr:row>77</xdr:row>
      <xdr:rowOff>109613</xdr:rowOff>
    </xdr:to>
    <xdr:sp macro="" textlink="">
      <xdr:nvSpPr>
        <xdr:cNvPr id="411" name="フローチャート : 判断 410"/>
        <xdr:cNvSpPr/>
      </xdr:nvSpPr>
      <xdr:spPr>
        <a:xfrm>
          <a:off x="7810500" y="1320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75</xdr:row>
      <xdr:rowOff>126140</xdr:rowOff>
    </xdr:from>
    <xdr:ext cx="469744" cy="259045"/>
    <xdr:sp macro="" textlink="">
      <xdr:nvSpPr>
        <xdr:cNvPr id="412" name="テキスト ボックス 411"/>
        <xdr:cNvSpPr txBox="1"/>
      </xdr:nvSpPr>
      <xdr:spPr>
        <a:xfrm>
          <a:off x="7626427" y="1298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8,623</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23749</xdr:rowOff>
    </xdr:from>
    <xdr:to>
      <xdr:col>10</xdr:col>
      <xdr:colOff>155575</xdr:colOff>
      <xdr:row>77</xdr:row>
      <xdr:rowOff>125349</xdr:rowOff>
    </xdr:to>
    <xdr:sp macro="" textlink="">
      <xdr:nvSpPr>
        <xdr:cNvPr id="413" name="フローチャート : 判断 412"/>
        <xdr:cNvSpPr/>
      </xdr:nvSpPr>
      <xdr:spPr>
        <a:xfrm>
          <a:off x="6921500" y="1322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75</xdr:row>
      <xdr:rowOff>141876</xdr:rowOff>
    </xdr:from>
    <xdr:ext cx="469744" cy="259045"/>
    <xdr:sp macro="" textlink="">
      <xdr:nvSpPr>
        <xdr:cNvPr id="414" name="テキスト ボックス 413"/>
        <xdr:cNvSpPr txBox="1"/>
      </xdr:nvSpPr>
      <xdr:spPr>
        <a:xfrm>
          <a:off x="6737427" y="13000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92063</xdr:rowOff>
    </xdr:from>
    <xdr:to>
      <xdr:col>15</xdr:col>
      <xdr:colOff>231775</xdr:colOff>
      <xdr:row>79</xdr:row>
      <xdr:rowOff>22213</xdr:rowOff>
    </xdr:to>
    <xdr:sp macro="" textlink="">
      <xdr:nvSpPr>
        <xdr:cNvPr id="420" name="円/楕円 419"/>
        <xdr:cNvSpPr/>
      </xdr:nvSpPr>
      <xdr:spPr>
        <a:xfrm>
          <a:off x="10426700" y="13465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6990</xdr:rowOff>
    </xdr:from>
    <xdr:ext cx="469744" cy="259045"/>
    <xdr:sp macro="" textlink="">
      <xdr:nvSpPr>
        <xdr:cNvPr id="421" name="商工費該当値テキスト"/>
        <xdr:cNvSpPr txBox="1"/>
      </xdr:nvSpPr>
      <xdr:spPr>
        <a:xfrm>
          <a:off x="10528300" y="13380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1,917</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90691</xdr:rowOff>
    </xdr:from>
    <xdr:to>
      <xdr:col>14</xdr:col>
      <xdr:colOff>79375</xdr:colOff>
      <xdr:row>79</xdr:row>
      <xdr:rowOff>20841</xdr:rowOff>
    </xdr:to>
    <xdr:sp macro="" textlink="">
      <xdr:nvSpPr>
        <xdr:cNvPr id="422" name="円/楕円 421"/>
        <xdr:cNvSpPr/>
      </xdr:nvSpPr>
      <xdr:spPr>
        <a:xfrm>
          <a:off x="9588500" y="13463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11968</xdr:rowOff>
    </xdr:from>
    <xdr:ext cx="469744" cy="259045"/>
    <xdr:sp macro="" textlink="">
      <xdr:nvSpPr>
        <xdr:cNvPr id="423" name="テキスト ボックス 422"/>
        <xdr:cNvSpPr txBox="1"/>
      </xdr:nvSpPr>
      <xdr:spPr>
        <a:xfrm>
          <a:off x="9404427" y="13556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1,953</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96062</xdr:rowOff>
    </xdr:from>
    <xdr:to>
      <xdr:col>12</xdr:col>
      <xdr:colOff>561975</xdr:colOff>
      <xdr:row>79</xdr:row>
      <xdr:rowOff>26212</xdr:rowOff>
    </xdr:to>
    <xdr:sp macro="" textlink="">
      <xdr:nvSpPr>
        <xdr:cNvPr id="424" name="円/楕円 423"/>
        <xdr:cNvSpPr/>
      </xdr:nvSpPr>
      <xdr:spPr>
        <a:xfrm>
          <a:off x="8699500" y="13469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17339</xdr:rowOff>
    </xdr:from>
    <xdr:ext cx="469744" cy="259045"/>
    <xdr:sp macro="" textlink="">
      <xdr:nvSpPr>
        <xdr:cNvPr id="425" name="テキスト ボックス 424"/>
        <xdr:cNvSpPr txBox="1"/>
      </xdr:nvSpPr>
      <xdr:spPr>
        <a:xfrm>
          <a:off x="8515427" y="13561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1,812</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97930</xdr:rowOff>
    </xdr:from>
    <xdr:to>
      <xdr:col>11</xdr:col>
      <xdr:colOff>358775</xdr:colOff>
      <xdr:row>79</xdr:row>
      <xdr:rowOff>28080</xdr:rowOff>
    </xdr:to>
    <xdr:sp macro="" textlink="">
      <xdr:nvSpPr>
        <xdr:cNvPr id="426" name="円/楕円 425"/>
        <xdr:cNvSpPr/>
      </xdr:nvSpPr>
      <xdr:spPr>
        <a:xfrm>
          <a:off x="7810500" y="1347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19207</xdr:rowOff>
    </xdr:from>
    <xdr:ext cx="469744" cy="259045"/>
    <xdr:sp macro="" textlink="">
      <xdr:nvSpPr>
        <xdr:cNvPr id="427" name="テキスト ボックス 426"/>
        <xdr:cNvSpPr txBox="1"/>
      </xdr:nvSpPr>
      <xdr:spPr>
        <a:xfrm>
          <a:off x="7626427" y="1356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1,763</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91911</xdr:rowOff>
    </xdr:from>
    <xdr:to>
      <xdr:col>10</xdr:col>
      <xdr:colOff>155575</xdr:colOff>
      <xdr:row>79</xdr:row>
      <xdr:rowOff>22061</xdr:rowOff>
    </xdr:to>
    <xdr:sp macro="" textlink="">
      <xdr:nvSpPr>
        <xdr:cNvPr id="428" name="円/楕円 427"/>
        <xdr:cNvSpPr/>
      </xdr:nvSpPr>
      <xdr:spPr>
        <a:xfrm>
          <a:off x="6921500" y="13465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13188</xdr:rowOff>
    </xdr:from>
    <xdr:ext cx="469744" cy="259045"/>
    <xdr:sp macro="" textlink="">
      <xdr:nvSpPr>
        <xdr:cNvPr id="429" name="テキスト ボックス 428"/>
        <xdr:cNvSpPr txBox="1"/>
      </xdr:nvSpPr>
      <xdr:spPr>
        <a:xfrm>
          <a:off x="6737427" y="13557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50,410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0" name="直線コネクタ 439"/>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1" name="テキスト ボックス 440"/>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2" name="直線コネクタ 441"/>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3" name="テキスト ボックス 442"/>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4" name="直線コネクタ 443"/>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5" name="テキスト ボックス 444"/>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6" name="直線コネクタ 445"/>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7" name="テキスト ボックス 446"/>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140720</xdr:rowOff>
    </xdr:from>
    <xdr:to>
      <xdr:col>15</xdr:col>
      <xdr:colOff>180340</xdr:colOff>
      <xdr:row>98</xdr:row>
      <xdr:rowOff>83387</xdr:rowOff>
    </xdr:to>
    <xdr:cxnSp macro="">
      <xdr:nvCxnSpPr>
        <xdr:cNvPr id="451" name="直線コネクタ 450"/>
        <xdr:cNvCxnSpPr/>
      </xdr:nvCxnSpPr>
      <xdr:spPr>
        <a:xfrm flipV="1">
          <a:off x="10475595" y="15571220"/>
          <a:ext cx="1270" cy="1314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87214</xdr:rowOff>
    </xdr:from>
    <xdr:ext cx="534377" cy="259045"/>
    <xdr:sp macro="" textlink="">
      <xdr:nvSpPr>
        <xdr:cNvPr id="452" name="土木費最小値テキスト"/>
        <xdr:cNvSpPr txBox="1"/>
      </xdr:nvSpPr>
      <xdr:spPr>
        <a:xfrm>
          <a:off x="10528300" y="16889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12,317</a:t>
          </a:r>
          <a:endParaRPr kumimoji="1" lang="ja-JP" altLang="en-US" sz="1000" b="1">
            <a:latin typeface="ＭＳ Ｐゴシック"/>
          </a:endParaRPr>
        </a:p>
      </xdr:txBody>
    </xdr:sp>
    <xdr:clientData/>
  </xdr:oneCellAnchor>
  <xdr:twoCellAnchor>
    <xdr:from>
      <xdr:col>15</xdr:col>
      <xdr:colOff>92075</xdr:colOff>
      <xdr:row>98</xdr:row>
      <xdr:rowOff>83387</xdr:rowOff>
    </xdr:from>
    <xdr:to>
      <xdr:col>15</xdr:col>
      <xdr:colOff>269875</xdr:colOff>
      <xdr:row>98</xdr:row>
      <xdr:rowOff>83387</xdr:rowOff>
    </xdr:to>
    <xdr:cxnSp macro="">
      <xdr:nvCxnSpPr>
        <xdr:cNvPr id="453" name="直線コネクタ 452"/>
        <xdr:cNvCxnSpPr/>
      </xdr:nvCxnSpPr>
      <xdr:spPr>
        <a:xfrm>
          <a:off x="10388600" y="16885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87397</xdr:rowOff>
    </xdr:from>
    <xdr:ext cx="599010" cy="259045"/>
    <xdr:sp macro="" textlink="">
      <xdr:nvSpPr>
        <xdr:cNvPr id="454" name="土木費最大値テキスト"/>
        <xdr:cNvSpPr txBox="1"/>
      </xdr:nvSpPr>
      <xdr:spPr>
        <a:xfrm>
          <a:off x="10528300" y="15346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299,777</a:t>
          </a:r>
          <a:endParaRPr kumimoji="1" lang="ja-JP" altLang="en-US" sz="1000" b="1">
            <a:latin typeface="ＭＳ Ｐゴシック"/>
          </a:endParaRPr>
        </a:p>
      </xdr:txBody>
    </xdr:sp>
    <xdr:clientData/>
  </xdr:oneCellAnchor>
  <xdr:twoCellAnchor>
    <xdr:from>
      <xdr:col>15</xdr:col>
      <xdr:colOff>92075</xdr:colOff>
      <xdr:row>90</xdr:row>
      <xdr:rowOff>140720</xdr:rowOff>
    </xdr:from>
    <xdr:to>
      <xdr:col>15</xdr:col>
      <xdr:colOff>269875</xdr:colOff>
      <xdr:row>90</xdr:row>
      <xdr:rowOff>140720</xdr:rowOff>
    </xdr:to>
    <xdr:cxnSp macro="">
      <xdr:nvCxnSpPr>
        <xdr:cNvPr id="455" name="直線コネクタ 454"/>
        <xdr:cNvCxnSpPr/>
      </xdr:nvCxnSpPr>
      <xdr:spPr>
        <a:xfrm>
          <a:off x="10388600" y="1557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3212</xdr:rowOff>
    </xdr:from>
    <xdr:to>
      <xdr:col>15</xdr:col>
      <xdr:colOff>180975</xdr:colOff>
      <xdr:row>97</xdr:row>
      <xdr:rowOff>44196</xdr:rowOff>
    </xdr:to>
    <xdr:cxnSp macro="">
      <xdr:nvCxnSpPr>
        <xdr:cNvPr id="456" name="直線コネクタ 455"/>
        <xdr:cNvCxnSpPr/>
      </xdr:nvCxnSpPr>
      <xdr:spPr>
        <a:xfrm flipV="1">
          <a:off x="9639300" y="16633862"/>
          <a:ext cx="838200" cy="40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63802</xdr:rowOff>
    </xdr:from>
    <xdr:ext cx="534377" cy="259045"/>
    <xdr:sp macro="" textlink="">
      <xdr:nvSpPr>
        <xdr:cNvPr id="457" name="土木費平均値テキスト"/>
        <xdr:cNvSpPr txBox="1"/>
      </xdr:nvSpPr>
      <xdr:spPr>
        <a:xfrm>
          <a:off x="10528300" y="166944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38,271</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85375</xdr:rowOff>
    </xdr:from>
    <xdr:to>
      <xdr:col>15</xdr:col>
      <xdr:colOff>231775</xdr:colOff>
      <xdr:row>98</xdr:row>
      <xdr:rowOff>15525</xdr:rowOff>
    </xdr:to>
    <xdr:sp macro="" textlink="">
      <xdr:nvSpPr>
        <xdr:cNvPr id="458" name="フローチャート : 判断 457"/>
        <xdr:cNvSpPr/>
      </xdr:nvSpPr>
      <xdr:spPr>
        <a:xfrm>
          <a:off x="10426700" y="1671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44196</xdr:rowOff>
    </xdr:from>
    <xdr:to>
      <xdr:col>14</xdr:col>
      <xdr:colOff>28575</xdr:colOff>
      <xdr:row>97</xdr:row>
      <xdr:rowOff>139362</xdr:rowOff>
    </xdr:to>
    <xdr:cxnSp macro="">
      <xdr:nvCxnSpPr>
        <xdr:cNvPr id="459" name="直線コネクタ 458"/>
        <xdr:cNvCxnSpPr/>
      </xdr:nvCxnSpPr>
      <xdr:spPr>
        <a:xfrm flipV="1">
          <a:off x="8750300" y="16674846"/>
          <a:ext cx="889000" cy="95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71952</xdr:rowOff>
    </xdr:from>
    <xdr:to>
      <xdr:col>14</xdr:col>
      <xdr:colOff>79375</xdr:colOff>
      <xdr:row>98</xdr:row>
      <xdr:rowOff>2102</xdr:rowOff>
    </xdr:to>
    <xdr:sp macro="" textlink="">
      <xdr:nvSpPr>
        <xdr:cNvPr id="460" name="フローチャート : 判断 459"/>
        <xdr:cNvSpPr/>
      </xdr:nvSpPr>
      <xdr:spPr>
        <a:xfrm>
          <a:off x="9588500" y="1670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164679</xdr:rowOff>
    </xdr:from>
    <xdr:ext cx="534377" cy="259045"/>
    <xdr:sp macro="" textlink="">
      <xdr:nvSpPr>
        <xdr:cNvPr id="461" name="テキスト ボックス 460"/>
        <xdr:cNvSpPr txBox="1"/>
      </xdr:nvSpPr>
      <xdr:spPr>
        <a:xfrm>
          <a:off x="9372111" y="16795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41,207</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139362</xdr:rowOff>
    </xdr:from>
    <xdr:to>
      <xdr:col>12</xdr:col>
      <xdr:colOff>511175</xdr:colOff>
      <xdr:row>97</xdr:row>
      <xdr:rowOff>141708</xdr:rowOff>
    </xdr:to>
    <xdr:cxnSp macro="">
      <xdr:nvCxnSpPr>
        <xdr:cNvPr id="462" name="直線コネクタ 461"/>
        <xdr:cNvCxnSpPr/>
      </xdr:nvCxnSpPr>
      <xdr:spPr>
        <a:xfrm flipV="1">
          <a:off x="7861300" y="16770012"/>
          <a:ext cx="889000" cy="2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45540</xdr:rowOff>
    </xdr:from>
    <xdr:to>
      <xdr:col>12</xdr:col>
      <xdr:colOff>561975</xdr:colOff>
      <xdr:row>97</xdr:row>
      <xdr:rowOff>147140</xdr:rowOff>
    </xdr:to>
    <xdr:sp macro="" textlink="">
      <xdr:nvSpPr>
        <xdr:cNvPr id="463" name="フローチャート : 判断 462"/>
        <xdr:cNvSpPr/>
      </xdr:nvSpPr>
      <xdr:spPr>
        <a:xfrm>
          <a:off x="8699500" y="1667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163667</xdr:rowOff>
    </xdr:from>
    <xdr:ext cx="534377" cy="259045"/>
    <xdr:sp macro="" textlink="">
      <xdr:nvSpPr>
        <xdr:cNvPr id="464" name="テキスト ボックス 463"/>
        <xdr:cNvSpPr txBox="1"/>
      </xdr:nvSpPr>
      <xdr:spPr>
        <a:xfrm>
          <a:off x="8483111" y="1645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46,984</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141708</xdr:rowOff>
    </xdr:from>
    <xdr:to>
      <xdr:col>11</xdr:col>
      <xdr:colOff>307975</xdr:colOff>
      <xdr:row>97</xdr:row>
      <xdr:rowOff>165436</xdr:rowOff>
    </xdr:to>
    <xdr:cxnSp macro="">
      <xdr:nvCxnSpPr>
        <xdr:cNvPr id="465" name="直線コネクタ 464"/>
        <xdr:cNvCxnSpPr/>
      </xdr:nvCxnSpPr>
      <xdr:spPr>
        <a:xfrm flipV="1">
          <a:off x="6972300" y="16772358"/>
          <a:ext cx="889000" cy="23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38457</xdr:rowOff>
    </xdr:from>
    <xdr:to>
      <xdr:col>11</xdr:col>
      <xdr:colOff>358775</xdr:colOff>
      <xdr:row>97</xdr:row>
      <xdr:rowOff>140057</xdr:rowOff>
    </xdr:to>
    <xdr:sp macro="" textlink="">
      <xdr:nvSpPr>
        <xdr:cNvPr id="466" name="フローチャート : 判断 465"/>
        <xdr:cNvSpPr/>
      </xdr:nvSpPr>
      <xdr:spPr>
        <a:xfrm>
          <a:off x="7810500" y="16669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156584</xdr:rowOff>
    </xdr:from>
    <xdr:ext cx="534377" cy="259045"/>
    <xdr:sp macro="" textlink="">
      <xdr:nvSpPr>
        <xdr:cNvPr id="467" name="テキスト ボックス 466"/>
        <xdr:cNvSpPr txBox="1"/>
      </xdr:nvSpPr>
      <xdr:spPr>
        <a:xfrm>
          <a:off x="7594111" y="16444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48,533</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69355</xdr:rowOff>
    </xdr:from>
    <xdr:to>
      <xdr:col>10</xdr:col>
      <xdr:colOff>155575</xdr:colOff>
      <xdr:row>97</xdr:row>
      <xdr:rowOff>170955</xdr:rowOff>
    </xdr:to>
    <xdr:sp macro="" textlink="">
      <xdr:nvSpPr>
        <xdr:cNvPr id="468" name="フローチャート : 判断 467"/>
        <xdr:cNvSpPr/>
      </xdr:nvSpPr>
      <xdr:spPr>
        <a:xfrm>
          <a:off x="6921500" y="167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16032</xdr:rowOff>
    </xdr:from>
    <xdr:ext cx="534377" cy="259045"/>
    <xdr:sp macro="" textlink="">
      <xdr:nvSpPr>
        <xdr:cNvPr id="469" name="テキスト ボックス 468"/>
        <xdr:cNvSpPr txBox="1"/>
      </xdr:nvSpPr>
      <xdr:spPr>
        <a:xfrm>
          <a:off x="6705111" y="16475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41,775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123862</xdr:rowOff>
    </xdr:from>
    <xdr:to>
      <xdr:col>15</xdr:col>
      <xdr:colOff>231775</xdr:colOff>
      <xdr:row>97</xdr:row>
      <xdr:rowOff>54012</xdr:rowOff>
    </xdr:to>
    <xdr:sp macro="" textlink="">
      <xdr:nvSpPr>
        <xdr:cNvPr id="475" name="円/楕円 474"/>
        <xdr:cNvSpPr/>
      </xdr:nvSpPr>
      <xdr:spPr>
        <a:xfrm>
          <a:off x="10426700" y="16583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146739</xdr:rowOff>
    </xdr:from>
    <xdr:ext cx="534377" cy="259045"/>
    <xdr:sp macro="" textlink="">
      <xdr:nvSpPr>
        <xdr:cNvPr id="476" name="土木費該当値テキスト"/>
        <xdr:cNvSpPr txBox="1"/>
      </xdr:nvSpPr>
      <xdr:spPr>
        <a:xfrm>
          <a:off x="10528300" y="16434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67,353</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164846</xdr:rowOff>
    </xdr:from>
    <xdr:to>
      <xdr:col>14</xdr:col>
      <xdr:colOff>79375</xdr:colOff>
      <xdr:row>97</xdr:row>
      <xdr:rowOff>94996</xdr:rowOff>
    </xdr:to>
    <xdr:sp macro="" textlink="">
      <xdr:nvSpPr>
        <xdr:cNvPr id="477" name="円/楕円 476"/>
        <xdr:cNvSpPr/>
      </xdr:nvSpPr>
      <xdr:spPr>
        <a:xfrm>
          <a:off x="9588500" y="16624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111523</xdr:rowOff>
    </xdr:from>
    <xdr:ext cx="534377" cy="259045"/>
    <xdr:sp macro="" textlink="">
      <xdr:nvSpPr>
        <xdr:cNvPr id="478" name="テキスト ボックス 477"/>
        <xdr:cNvSpPr txBox="1"/>
      </xdr:nvSpPr>
      <xdr:spPr>
        <a:xfrm>
          <a:off x="9372111" y="16399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58,389</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88562</xdr:rowOff>
    </xdr:from>
    <xdr:to>
      <xdr:col>12</xdr:col>
      <xdr:colOff>561975</xdr:colOff>
      <xdr:row>98</xdr:row>
      <xdr:rowOff>18712</xdr:rowOff>
    </xdr:to>
    <xdr:sp macro="" textlink="">
      <xdr:nvSpPr>
        <xdr:cNvPr id="479" name="円/楕円 478"/>
        <xdr:cNvSpPr/>
      </xdr:nvSpPr>
      <xdr:spPr>
        <a:xfrm>
          <a:off x="8699500" y="16719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9839</xdr:rowOff>
    </xdr:from>
    <xdr:ext cx="534377" cy="259045"/>
    <xdr:sp macro="" textlink="">
      <xdr:nvSpPr>
        <xdr:cNvPr id="480" name="テキスト ボックス 479"/>
        <xdr:cNvSpPr txBox="1"/>
      </xdr:nvSpPr>
      <xdr:spPr>
        <a:xfrm>
          <a:off x="8483111" y="16811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37,574</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90908</xdr:rowOff>
    </xdr:from>
    <xdr:to>
      <xdr:col>11</xdr:col>
      <xdr:colOff>358775</xdr:colOff>
      <xdr:row>98</xdr:row>
      <xdr:rowOff>21058</xdr:rowOff>
    </xdr:to>
    <xdr:sp macro="" textlink="">
      <xdr:nvSpPr>
        <xdr:cNvPr id="481" name="円/楕円 480"/>
        <xdr:cNvSpPr/>
      </xdr:nvSpPr>
      <xdr:spPr>
        <a:xfrm>
          <a:off x="7810500" y="16721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12185</xdr:rowOff>
    </xdr:from>
    <xdr:ext cx="534377" cy="259045"/>
    <xdr:sp macro="" textlink="">
      <xdr:nvSpPr>
        <xdr:cNvPr id="482" name="テキスト ボックス 481"/>
        <xdr:cNvSpPr txBox="1"/>
      </xdr:nvSpPr>
      <xdr:spPr>
        <a:xfrm>
          <a:off x="7594111" y="16814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37,061</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114636</xdr:rowOff>
    </xdr:from>
    <xdr:to>
      <xdr:col>10</xdr:col>
      <xdr:colOff>155575</xdr:colOff>
      <xdr:row>98</xdr:row>
      <xdr:rowOff>44786</xdr:rowOff>
    </xdr:to>
    <xdr:sp macro="" textlink="">
      <xdr:nvSpPr>
        <xdr:cNvPr id="483" name="円/楕円 482"/>
        <xdr:cNvSpPr/>
      </xdr:nvSpPr>
      <xdr:spPr>
        <a:xfrm>
          <a:off x="6921500" y="16745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35913</xdr:rowOff>
    </xdr:from>
    <xdr:ext cx="534377" cy="259045"/>
    <xdr:sp macro="" textlink="">
      <xdr:nvSpPr>
        <xdr:cNvPr id="484" name="テキスト ボックス 483"/>
        <xdr:cNvSpPr txBox="1"/>
      </xdr:nvSpPr>
      <xdr:spPr>
        <a:xfrm>
          <a:off x="6705111" y="16838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31,871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59/85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12,186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495" name="テキスト ボックス 494"/>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496" name="直線コネクタ 49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497" name="テキスト ボックス 496"/>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98" name="直線コネクタ 49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99" name="テキスト ボックス 498"/>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0" name="直線コネクタ 49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1" name="テキスト ボックス 500"/>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2" name="直線コネクタ 50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03" name="テキスト ボックス 502"/>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05" name="テキスト ボックス 50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41768</xdr:rowOff>
    </xdr:from>
    <xdr:to>
      <xdr:col>23</xdr:col>
      <xdr:colOff>516889</xdr:colOff>
      <xdr:row>39</xdr:row>
      <xdr:rowOff>31710</xdr:rowOff>
    </xdr:to>
    <xdr:cxnSp macro="">
      <xdr:nvCxnSpPr>
        <xdr:cNvPr id="507" name="直線コネクタ 506"/>
        <xdr:cNvCxnSpPr/>
      </xdr:nvCxnSpPr>
      <xdr:spPr>
        <a:xfrm flipV="1">
          <a:off x="16317595" y="5185268"/>
          <a:ext cx="1269" cy="1532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35537</xdr:rowOff>
    </xdr:from>
    <xdr:ext cx="469744" cy="259045"/>
    <xdr:sp macro="" textlink="">
      <xdr:nvSpPr>
        <xdr:cNvPr id="508" name="消防費最小値テキスト"/>
        <xdr:cNvSpPr txBox="1"/>
      </xdr:nvSpPr>
      <xdr:spPr>
        <a:xfrm>
          <a:off x="16370300" y="6722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8,612</a:t>
          </a:r>
          <a:endParaRPr kumimoji="1" lang="ja-JP" altLang="en-US" sz="1000" b="1">
            <a:latin typeface="ＭＳ Ｐゴシック"/>
          </a:endParaRPr>
        </a:p>
      </xdr:txBody>
    </xdr:sp>
    <xdr:clientData/>
  </xdr:oneCellAnchor>
  <xdr:twoCellAnchor>
    <xdr:from>
      <xdr:col>23</xdr:col>
      <xdr:colOff>428625</xdr:colOff>
      <xdr:row>39</xdr:row>
      <xdr:rowOff>31710</xdr:rowOff>
    </xdr:from>
    <xdr:to>
      <xdr:col>23</xdr:col>
      <xdr:colOff>606425</xdr:colOff>
      <xdr:row>39</xdr:row>
      <xdr:rowOff>31710</xdr:rowOff>
    </xdr:to>
    <xdr:cxnSp macro="">
      <xdr:nvCxnSpPr>
        <xdr:cNvPr id="509" name="直線コネクタ 508"/>
        <xdr:cNvCxnSpPr/>
      </xdr:nvCxnSpPr>
      <xdr:spPr>
        <a:xfrm>
          <a:off x="16230600" y="6718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159895</xdr:rowOff>
    </xdr:from>
    <xdr:ext cx="534377" cy="259045"/>
    <xdr:sp macro="" textlink="">
      <xdr:nvSpPr>
        <xdr:cNvPr id="510" name="消防費最大値テキスト"/>
        <xdr:cNvSpPr txBox="1"/>
      </xdr:nvSpPr>
      <xdr:spPr>
        <a:xfrm>
          <a:off x="16370300" y="4960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42,142</a:t>
          </a:r>
          <a:endParaRPr kumimoji="1" lang="ja-JP" altLang="en-US" sz="1000" b="1">
            <a:latin typeface="ＭＳ Ｐゴシック"/>
          </a:endParaRPr>
        </a:p>
      </xdr:txBody>
    </xdr:sp>
    <xdr:clientData/>
  </xdr:oneCellAnchor>
  <xdr:twoCellAnchor>
    <xdr:from>
      <xdr:col>23</xdr:col>
      <xdr:colOff>428625</xdr:colOff>
      <xdr:row>30</xdr:row>
      <xdr:rowOff>41768</xdr:rowOff>
    </xdr:from>
    <xdr:to>
      <xdr:col>23</xdr:col>
      <xdr:colOff>606425</xdr:colOff>
      <xdr:row>30</xdr:row>
      <xdr:rowOff>41768</xdr:rowOff>
    </xdr:to>
    <xdr:cxnSp macro="">
      <xdr:nvCxnSpPr>
        <xdr:cNvPr id="511" name="直線コネクタ 510"/>
        <xdr:cNvCxnSpPr/>
      </xdr:nvCxnSpPr>
      <xdr:spPr>
        <a:xfrm>
          <a:off x="16230600" y="5185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26908</xdr:rowOff>
    </xdr:from>
    <xdr:to>
      <xdr:col>23</xdr:col>
      <xdr:colOff>517525</xdr:colOff>
      <xdr:row>38</xdr:row>
      <xdr:rowOff>67920</xdr:rowOff>
    </xdr:to>
    <xdr:cxnSp macro="">
      <xdr:nvCxnSpPr>
        <xdr:cNvPr id="512" name="直線コネクタ 511"/>
        <xdr:cNvCxnSpPr/>
      </xdr:nvCxnSpPr>
      <xdr:spPr>
        <a:xfrm flipV="1">
          <a:off x="15481300" y="6542008"/>
          <a:ext cx="838200" cy="41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78402</xdr:rowOff>
    </xdr:from>
    <xdr:ext cx="534377" cy="259045"/>
    <xdr:sp macro="" textlink="">
      <xdr:nvSpPr>
        <xdr:cNvPr id="513" name="消防費平均値テキスト"/>
        <xdr:cNvSpPr txBox="1"/>
      </xdr:nvSpPr>
      <xdr:spPr>
        <a:xfrm>
          <a:off x="16370300" y="62506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14,480</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55525</xdr:rowOff>
    </xdr:from>
    <xdr:to>
      <xdr:col>23</xdr:col>
      <xdr:colOff>568325</xdr:colOff>
      <xdr:row>37</xdr:row>
      <xdr:rowOff>157125</xdr:rowOff>
    </xdr:to>
    <xdr:sp macro="" textlink="">
      <xdr:nvSpPr>
        <xdr:cNvPr id="514" name="フローチャート : 判断 513"/>
        <xdr:cNvSpPr/>
      </xdr:nvSpPr>
      <xdr:spPr>
        <a:xfrm>
          <a:off x="16268700" y="63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52604</xdr:rowOff>
    </xdr:from>
    <xdr:to>
      <xdr:col>22</xdr:col>
      <xdr:colOff>365125</xdr:colOff>
      <xdr:row>38</xdr:row>
      <xdr:rowOff>67920</xdr:rowOff>
    </xdr:to>
    <xdr:cxnSp macro="">
      <xdr:nvCxnSpPr>
        <xdr:cNvPr id="515" name="直線コネクタ 514"/>
        <xdr:cNvCxnSpPr/>
      </xdr:nvCxnSpPr>
      <xdr:spPr>
        <a:xfrm>
          <a:off x="14592300" y="6567704"/>
          <a:ext cx="889000" cy="15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80487</xdr:rowOff>
    </xdr:from>
    <xdr:to>
      <xdr:col>22</xdr:col>
      <xdr:colOff>415925</xdr:colOff>
      <xdr:row>38</xdr:row>
      <xdr:rowOff>10637</xdr:rowOff>
    </xdr:to>
    <xdr:sp macro="" textlink="">
      <xdr:nvSpPr>
        <xdr:cNvPr id="516" name="フローチャート : 判断 515"/>
        <xdr:cNvSpPr/>
      </xdr:nvSpPr>
      <xdr:spPr>
        <a:xfrm>
          <a:off x="15430500" y="642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27164</xdr:rowOff>
    </xdr:from>
    <xdr:ext cx="534377" cy="259045"/>
    <xdr:sp macro="" textlink="">
      <xdr:nvSpPr>
        <xdr:cNvPr id="517" name="テキスト ボックス 516"/>
        <xdr:cNvSpPr txBox="1"/>
      </xdr:nvSpPr>
      <xdr:spPr>
        <a:xfrm>
          <a:off x="15214111" y="6199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13,934</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165486</xdr:rowOff>
    </xdr:from>
    <xdr:to>
      <xdr:col>21</xdr:col>
      <xdr:colOff>161925</xdr:colOff>
      <xdr:row>38</xdr:row>
      <xdr:rowOff>52604</xdr:rowOff>
    </xdr:to>
    <xdr:cxnSp macro="">
      <xdr:nvCxnSpPr>
        <xdr:cNvPr id="518" name="直線コネクタ 517"/>
        <xdr:cNvCxnSpPr/>
      </xdr:nvCxnSpPr>
      <xdr:spPr>
        <a:xfrm>
          <a:off x="13703300" y="6509136"/>
          <a:ext cx="889000" cy="58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99964</xdr:rowOff>
    </xdr:from>
    <xdr:to>
      <xdr:col>21</xdr:col>
      <xdr:colOff>212725</xdr:colOff>
      <xdr:row>37</xdr:row>
      <xdr:rowOff>30114</xdr:rowOff>
    </xdr:to>
    <xdr:sp macro="" textlink="">
      <xdr:nvSpPr>
        <xdr:cNvPr id="519" name="フローチャート : 判断 518"/>
        <xdr:cNvSpPr/>
      </xdr:nvSpPr>
      <xdr:spPr>
        <a:xfrm>
          <a:off x="14541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46641</xdr:rowOff>
    </xdr:from>
    <xdr:ext cx="534377" cy="259045"/>
    <xdr:sp macro="" textlink="">
      <xdr:nvSpPr>
        <xdr:cNvPr id="520" name="テキスト ボックス 519"/>
        <xdr:cNvSpPr txBox="1"/>
      </xdr:nvSpPr>
      <xdr:spPr>
        <a:xfrm>
          <a:off x="14325111" y="604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17,258</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159817</xdr:rowOff>
    </xdr:from>
    <xdr:to>
      <xdr:col>19</xdr:col>
      <xdr:colOff>644525</xdr:colOff>
      <xdr:row>37</xdr:row>
      <xdr:rowOff>165486</xdr:rowOff>
    </xdr:to>
    <xdr:cxnSp macro="">
      <xdr:nvCxnSpPr>
        <xdr:cNvPr id="521" name="直線コネクタ 520"/>
        <xdr:cNvCxnSpPr/>
      </xdr:nvCxnSpPr>
      <xdr:spPr>
        <a:xfrm>
          <a:off x="12814300" y="6503467"/>
          <a:ext cx="889000" cy="5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128357</xdr:rowOff>
    </xdr:from>
    <xdr:to>
      <xdr:col>20</xdr:col>
      <xdr:colOff>9525</xdr:colOff>
      <xdr:row>37</xdr:row>
      <xdr:rowOff>58507</xdr:rowOff>
    </xdr:to>
    <xdr:sp macro="" textlink="">
      <xdr:nvSpPr>
        <xdr:cNvPr id="522" name="フローチャート : 判断 521"/>
        <xdr:cNvSpPr/>
      </xdr:nvSpPr>
      <xdr:spPr>
        <a:xfrm>
          <a:off x="13652500" y="63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75034</xdr:rowOff>
    </xdr:from>
    <xdr:ext cx="534377" cy="259045"/>
    <xdr:sp macro="" textlink="">
      <xdr:nvSpPr>
        <xdr:cNvPr id="523" name="テキスト ボックス 522"/>
        <xdr:cNvSpPr txBox="1"/>
      </xdr:nvSpPr>
      <xdr:spPr>
        <a:xfrm>
          <a:off x="13436111" y="607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16,637</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165024</xdr:rowOff>
    </xdr:from>
    <xdr:to>
      <xdr:col>18</xdr:col>
      <xdr:colOff>492125</xdr:colOff>
      <xdr:row>37</xdr:row>
      <xdr:rowOff>95174</xdr:rowOff>
    </xdr:to>
    <xdr:sp macro="" textlink="">
      <xdr:nvSpPr>
        <xdr:cNvPr id="524" name="フローチャート : 判断 523"/>
        <xdr:cNvSpPr/>
      </xdr:nvSpPr>
      <xdr:spPr>
        <a:xfrm>
          <a:off x="12763500" y="633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111701</xdr:rowOff>
    </xdr:from>
    <xdr:ext cx="534377" cy="259045"/>
    <xdr:sp macro="" textlink="">
      <xdr:nvSpPr>
        <xdr:cNvPr id="525" name="テキスト ボックス 524"/>
        <xdr:cNvSpPr txBox="1"/>
      </xdr:nvSpPr>
      <xdr:spPr>
        <a:xfrm>
          <a:off x="12547111" y="6112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147559</xdr:rowOff>
    </xdr:from>
    <xdr:to>
      <xdr:col>23</xdr:col>
      <xdr:colOff>568325</xdr:colOff>
      <xdr:row>38</xdr:row>
      <xdr:rowOff>77708</xdr:rowOff>
    </xdr:to>
    <xdr:sp macro="" textlink="">
      <xdr:nvSpPr>
        <xdr:cNvPr id="531" name="円/楕円 530"/>
        <xdr:cNvSpPr/>
      </xdr:nvSpPr>
      <xdr:spPr>
        <a:xfrm>
          <a:off x="16268700" y="649120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125985</xdr:rowOff>
    </xdr:from>
    <xdr:ext cx="534377" cy="259045"/>
    <xdr:sp macro="" textlink="">
      <xdr:nvSpPr>
        <xdr:cNvPr id="532" name="消防費該当値テキスト"/>
        <xdr:cNvSpPr txBox="1"/>
      </xdr:nvSpPr>
      <xdr:spPr>
        <a:xfrm>
          <a:off x="16370300" y="6469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12,467</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17120</xdr:rowOff>
    </xdr:from>
    <xdr:to>
      <xdr:col>22</xdr:col>
      <xdr:colOff>415925</xdr:colOff>
      <xdr:row>38</xdr:row>
      <xdr:rowOff>118720</xdr:rowOff>
    </xdr:to>
    <xdr:sp macro="" textlink="">
      <xdr:nvSpPr>
        <xdr:cNvPr id="533" name="円/楕円 532"/>
        <xdr:cNvSpPr/>
      </xdr:nvSpPr>
      <xdr:spPr>
        <a:xfrm>
          <a:off x="15430500" y="65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109847</xdr:rowOff>
    </xdr:from>
    <xdr:ext cx="534377" cy="259045"/>
    <xdr:sp macro="" textlink="">
      <xdr:nvSpPr>
        <xdr:cNvPr id="534" name="テキスト ボックス 533"/>
        <xdr:cNvSpPr txBox="1"/>
      </xdr:nvSpPr>
      <xdr:spPr>
        <a:xfrm>
          <a:off x="15214111" y="6624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11,570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1804</xdr:rowOff>
    </xdr:from>
    <xdr:to>
      <xdr:col>21</xdr:col>
      <xdr:colOff>212725</xdr:colOff>
      <xdr:row>38</xdr:row>
      <xdr:rowOff>103404</xdr:rowOff>
    </xdr:to>
    <xdr:sp macro="" textlink="">
      <xdr:nvSpPr>
        <xdr:cNvPr id="535" name="円/楕円 534"/>
        <xdr:cNvSpPr/>
      </xdr:nvSpPr>
      <xdr:spPr>
        <a:xfrm>
          <a:off x="14541500" y="6516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94531</xdr:rowOff>
    </xdr:from>
    <xdr:ext cx="534377" cy="259045"/>
    <xdr:sp macro="" textlink="">
      <xdr:nvSpPr>
        <xdr:cNvPr id="536" name="テキスト ボックス 535"/>
        <xdr:cNvSpPr txBox="1"/>
      </xdr:nvSpPr>
      <xdr:spPr>
        <a:xfrm>
          <a:off x="14325111" y="6609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11,905</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114686</xdr:rowOff>
    </xdr:from>
    <xdr:to>
      <xdr:col>20</xdr:col>
      <xdr:colOff>9525</xdr:colOff>
      <xdr:row>38</xdr:row>
      <xdr:rowOff>44836</xdr:rowOff>
    </xdr:to>
    <xdr:sp macro="" textlink="">
      <xdr:nvSpPr>
        <xdr:cNvPr id="537" name="円/楕円 536"/>
        <xdr:cNvSpPr/>
      </xdr:nvSpPr>
      <xdr:spPr>
        <a:xfrm>
          <a:off x="13652500" y="6458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35963</xdr:rowOff>
    </xdr:from>
    <xdr:ext cx="534377" cy="259045"/>
    <xdr:sp macro="" textlink="">
      <xdr:nvSpPr>
        <xdr:cNvPr id="538" name="テキスト ボックス 537"/>
        <xdr:cNvSpPr txBox="1"/>
      </xdr:nvSpPr>
      <xdr:spPr>
        <a:xfrm>
          <a:off x="13436111" y="6551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13,186</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109017</xdr:rowOff>
    </xdr:from>
    <xdr:to>
      <xdr:col>18</xdr:col>
      <xdr:colOff>492125</xdr:colOff>
      <xdr:row>38</xdr:row>
      <xdr:rowOff>39167</xdr:rowOff>
    </xdr:to>
    <xdr:sp macro="" textlink="">
      <xdr:nvSpPr>
        <xdr:cNvPr id="539" name="円/楕円 538"/>
        <xdr:cNvSpPr/>
      </xdr:nvSpPr>
      <xdr:spPr>
        <a:xfrm>
          <a:off x="12763500" y="6452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30294</xdr:rowOff>
    </xdr:from>
    <xdr:ext cx="534377" cy="259045"/>
    <xdr:sp macro="" textlink="">
      <xdr:nvSpPr>
        <xdr:cNvPr id="540" name="テキスト ボックス 539"/>
        <xdr:cNvSpPr txBox="1"/>
      </xdr:nvSpPr>
      <xdr:spPr>
        <a:xfrm>
          <a:off x="12547111" y="6545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13,310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18/85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38,385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1" name="テキスト ボックス 55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52" name="直線コネクタ 55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128105</xdr:rowOff>
    </xdr:from>
    <xdr:ext cx="531299" cy="259045"/>
    <xdr:sp macro="" textlink="">
      <xdr:nvSpPr>
        <xdr:cNvPr id="553" name="テキスト ボックス 552"/>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54" name="直線コネクタ 55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55" name="テキスト ボックス 55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56" name="直線コネクタ 55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57" name="テキスト ボックス 556"/>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58" name="直線コネクタ 55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59" name="テキスト ボックス 558"/>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0" name="直線コネクタ 55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61" name="テキスト ボックス 56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62" name="直線コネクタ 56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63" name="テキスト ボックス 56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97670</xdr:rowOff>
    </xdr:from>
    <xdr:to>
      <xdr:col>23</xdr:col>
      <xdr:colOff>516889</xdr:colOff>
      <xdr:row>59</xdr:row>
      <xdr:rowOff>70581</xdr:rowOff>
    </xdr:to>
    <xdr:cxnSp macro="">
      <xdr:nvCxnSpPr>
        <xdr:cNvPr id="567" name="直線コネクタ 566"/>
        <xdr:cNvCxnSpPr/>
      </xdr:nvCxnSpPr>
      <xdr:spPr>
        <a:xfrm flipV="1">
          <a:off x="16317595" y="8670170"/>
          <a:ext cx="1269" cy="1515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74408</xdr:rowOff>
    </xdr:from>
    <xdr:ext cx="534377" cy="259045"/>
    <xdr:sp macro="" textlink="">
      <xdr:nvSpPr>
        <xdr:cNvPr id="568" name="教育費最小値テキスト"/>
        <xdr:cNvSpPr txBox="1"/>
      </xdr:nvSpPr>
      <xdr:spPr>
        <a:xfrm>
          <a:off x="16370300" y="10189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21,733</a:t>
          </a:r>
          <a:endParaRPr kumimoji="1" lang="ja-JP" altLang="en-US" sz="1000" b="1">
            <a:latin typeface="ＭＳ Ｐゴシック"/>
          </a:endParaRPr>
        </a:p>
      </xdr:txBody>
    </xdr:sp>
    <xdr:clientData/>
  </xdr:oneCellAnchor>
  <xdr:twoCellAnchor>
    <xdr:from>
      <xdr:col>23</xdr:col>
      <xdr:colOff>428625</xdr:colOff>
      <xdr:row>59</xdr:row>
      <xdr:rowOff>70581</xdr:rowOff>
    </xdr:from>
    <xdr:to>
      <xdr:col>23</xdr:col>
      <xdr:colOff>606425</xdr:colOff>
      <xdr:row>59</xdr:row>
      <xdr:rowOff>70581</xdr:rowOff>
    </xdr:to>
    <xdr:cxnSp macro="">
      <xdr:nvCxnSpPr>
        <xdr:cNvPr id="569" name="直線コネクタ 568"/>
        <xdr:cNvCxnSpPr/>
      </xdr:nvCxnSpPr>
      <xdr:spPr>
        <a:xfrm>
          <a:off x="16230600" y="10186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44347</xdr:rowOff>
    </xdr:from>
    <xdr:ext cx="599010" cy="259045"/>
    <xdr:sp macro="" textlink="">
      <xdr:nvSpPr>
        <xdr:cNvPr id="570" name="教育費最大値テキスト"/>
        <xdr:cNvSpPr txBox="1"/>
      </xdr:nvSpPr>
      <xdr:spPr>
        <a:xfrm>
          <a:off x="16370300" y="8445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114,574</a:t>
          </a:r>
          <a:endParaRPr kumimoji="1" lang="ja-JP" altLang="en-US" sz="1000" b="1">
            <a:latin typeface="ＭＳ Ｐゴシック"/>
          </a:endParaRPr>
        </a:p>
      </xdr:txBody>
    </xdr:sp>
    <xdr:clientData/>
  </xdr:oneCellAnchor>
  <xdr:twoCellAnchor>
    <xdr:from>
      <xdr:col>23</xdr:col>
      <xdr:colOff>428625</xdr:colOff>
      <xdr:row>50</xdr:row>
      <xdr:rowOff>97670</xdr:rowOff>
    </xdr:from>
    <xdr:to>
      <xdr:col>23</xdr:col>
      <xdr:colOff>606425</xdr:colOff>
      <xdr:row>50</xdr:row>
      <xdr:rowOff>97670</xdr:rowOff>
    </xdr:to>
    <xdr:cxnSp macro="">
      <xdr:nvCxnSpPr>
        <xdr:cNvPr id="571" name="直線コネクタ 570"/>
        <xdr:cNvCxnSpPr/>
      </xdr:nvCxnSpPr>
      <xdr:spPr>
        <a:xfrm>
          <a:off x="16230600" y="8670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135275</xdr:rowOff>
    </xdr:from>
    <xdr:to>
      <xdr:col>23</xdr:col>
      <xdr:colOff>517525</xdr:colOff>
      <xdr:row>57</xdr:row>
      <xdr:rowOff>2213</xdr:rowOff>
    </xdr:to>
    <xdr:cxnSp macro="">
      <xdr:nvCxnSpPr>
        <xdr:cNvPr id="572" name="直線コネクタ 571"/>
        <xdr:cNvCxnSpPr/>
      </xdr:nvCxnSpPr>
      <xdr:spPr>
        <a:xfrm>
          <a:off x="15481300" y="9736475"/>
          <a:ext cx="838200" cy="38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28008</xdr:rowOff>
    </xdr:from>
    <xdr:ext cx="534377" cy="259045"/>
    <xdr:sp macro="" textlink="">
      <xdr:nvSpPr>
        <xdr:cNvPr id="573" name="教育費平均値テキスト"/>
        <xdr:cNvSpPr txBox="1"/>
      </xdr:nvSpPr>
      <xdr:spPr>
        <a:xfrm>
          <a:off x="16370300" y="98006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40,908</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49581</xdr:rowOff>
    </xdr:from>
    <xdr:to>
      <xdr:col>23</xdr:col>
      <xdr:colOff>568325</xdr:colOff>
      <xdr:row>57</xdr:row>
      <xdr:rowOff>151181</xdr:rowOff>
    </xdr:to>
    <xdr:sp macro="" textlink="">
      <xdr:nvSpPr>
        <xdr:cNvPr id="574" name="フローチャート : 判断 573"/>
        <xdr:cNvSpPr/>
      </xdr:nvSpPr>
      <xdr:spPr>
        <a:xfrm>
          <a:off x="16268700" y="9822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135275</xdr:rowOff>
    </xdr:from>
    <xdr:to>
      <xdr:col>22</xdr:col>
      <xdr:colOff>365125</xdr:colOff>
      <xdr:row>57</xdr:row>
      <xdr:rowOff>33189</xdr:rowOff>
    </xdr:to>
    <xdr:cxnSp macro="">
      <xdr:nvCxnSpPr>
        <xdr:cNvPr id="575" name="直線コネクタ 574"/>
        <xdr:cNvCxnSpPr/>
      </xdr:nvCxnSpPr>
      <xdr:spPr>
        <a:xfrm flipV="1">
          <a:off x="14592300" y="9736475"/>
          <a:ext cx="889000" cy="69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33334</xdr:rowOff>
    </xdr:from>
    <xdr:to>
      <xdr:col>22</xdr:col>
      <xdr:colOff>415925</xdr:colOff>
      <xdr:row>57</xdr:row>
      <xdr:rowOff>134934</xdr:rowOff>
    </xdr:to>
    <xdr:sp macro="" textlink="">
      <xdr:nvSpPr>
        <xdr:cNvPr id="576" name="フローチャート : 判断 575"/>
        <xdr:cNvSpPr/>
      </xdr:nvSpPr>
      <xdr:spPr>
        <a:xfrm>
          <a:off x="15430500" y="9805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126061</xdr:rowOff>
    </xdr:from>
    <xdr:ext cx="534377" cy="259045"/>
    <xdr:sp macro="" textlink="">
      <xdr:nvSpPr>
        <xdr:cNvPr id="577" name="テキスト ボックス 576"/>
        <xdr:cNvSpPr txBox="1"/>
      </xdr:nvSpPr>
      <xdr:spPr>
        <a:xfrm>
          <a:off x="15214111" y="9898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41,903</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121086</xdr:rowOff>
    </xdr:from>
    <xdr:to>
      <xdr:col>21</xdr:col>
      <xdr:colOff>161925</xdr:colOff>
      <xdr:row>57</xdr:row>
      <xdr:rowOff>33189</xdr:rowOff>
    </xdr:to>
    <xdr:cxnSp macro="">
      <xdr:nvCxnSpPr>
        <xdr:cNvPr id="578" name="直線コネクタ 577"/>
        <xdr:cNvCxnSpPr/>
      </xdr:nvCxnSpPr>
      <xdr:spPr>
        <a:xfrm>
          <a:off x="13703300" y="9722286"/>
          <a:ext cx="889000" cy="83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130163</xdr:rowOff>
    </xdr:from>
    <xdr:to>
      <xdr:col>21</xdr:col>
      <xdr:colOff>212725</xdr:colOff>
      <xdr:row>57</xdr:row>
      <xdr:rowOff>60313</xdr:rowOff>
    </xdr:to>
    <xdr:sp macro="" textlink="">
      <xdr:nvSpPr>
        <xdr:cNvPr id="579" name="フローチャート : 判断 578"/>
        <xdr:cNvSpPr/>
      </xdr:nvSpPr>
      <xdr:spPr>
        <a:xfrm>
          <a:off x="14541500" y="973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76840</xdr:rowOff>
    </xdr:from>
    <xdr:ext cx="534377" cy="259045"/>
    <xdr:sp macro="" textlink="">
      <xdr:nvSpPr>
        <xdr:cNvPr id="580" name="テキスト ボックス 579"/>
        <xdr:cNvSpPr txBox="1"/>
      </xdr:nvSpPr>
      <xdr:spPr>
        <a:xfrm>
          <a:off x="14325111" y="9506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46,473</a:t>
          </a:r>
          <a:endParaRPr kumimoji="1" lang="ja-JP" altLang="en-US" sz="1000" b="1">
            <a:solidFill>
              <a:srgbClr val="000080"/>
            </a:solidFill>
            <a:latin typeface="ＭＳ Ｐゴシック"/>
          </a:endParaRPr>
        </a:p>
      </xdr:txBody>
    </xdr:sp>
    <xdr:clientData/>
  </xdr:oneCellAnchor>
  <xdr:twoCellAnchor>
    <xdr:from>
      <xdr:col>18</xdr:col>
      <xdr:colOff>441325</xdr:colOff>
      <xdr:row>55</xdr:row>
      <xdr:rowOff>119110</xdr:rowOff>
    </xdr:from>
    <xdr:to>
      <xdr:col>19</xdr:col>
      <xdr:colOff>644525</xdr:colOff>
      <xdr:row>56</xdr:row>
      <xdr:rowOff>121086</xdr:rowOff>
    </xdr:to>
    <xdr:cxnSp macro="">
      <xdr:nvCxnSpPr>
        <xdr:cNvPr id="581" name="直線コネクタ 580"/>
        <xdr:cNvCxnSpPr/>
      </xdr:nvCxnSpPr>
      <xdr:spPr>
        <a:xfrm>
          <a:off x="12814300" y="9548860"/>
          <a:ext cx="889000" cy="173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137298</xdr:rowOff>
    </xdr:from>
    <xdr:to>
      <xdr:col>20</xdr:col>
      <xdr:colOff>9525</xdr:colOff>
      <xdr:row>57</xdr:row>
      <xdr:rowOff>67448</xdr:rowOff>
    </xdr:to>
    <xdr:sp macro="" textlink="">
      <xdr:nvSpPr>
        <xdr:cNvPr id="582" name="フローチャート : 判断 581"/>
        <xdr:cNvSpPr/>
      </xdr:nvSpPr>
      <xdr:spPr>
        <a:xfrm>
          <a:off x="13652500" y="9738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58575</xdr:rowOff>
    </xdr:from>
    <xdr:ext cx="534377" cy="259045"/>
    <xdr:sp macro="" textlink="">
      <xdr:nvSpPr>
        <xdr:cNvPr id="583" name="テキスト ボックス 582"/>
        <xdr:cNvSpPr txBox="1"/>
      </xdr:nvSpPr>
      <xdr:spPr>
        <a:xfrm>
          <a:off x="13436111" y="9831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46,036</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158313</xdr:rowOff>
    </xdr:from>
    <xdr:to>
      <xdr:col>18</xdr:col>
      <xdr:colOff>492125</xdr:colOff>
      <xdr:row>57</xdr:row>
      <xdr:rowOff>88463</xdr:rowOff>
    </xdr:to>
    <xdr:sp macro="" textlink="">
      <xdr:nvSpPr>
        <xdr:cNvPr id="584" name="フローチャート : 判断 583"/>
        <xdr:cNvSpPr/>
      </xdr:nvSpPr>
      <xdr:spPr>
        <a:xfrm>
          <a:off x="12763500" y="9759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79590</xdr:rowOff>
    </xdr:from>
    <xdr:ext cx="534377" cy="259045"/>
    <xdr:sp macro="" textlink="">
      <xdr:nvSpPr>
        <xdr:cNvPr id="585" name="テキスト ボックス 584"/>
        <xdr:cNvSpPr txBox="1"/>
      </xdr:nvSpPr>
      <xdr:spPr>
        <a:xfrm>
          <a:off x="12547111" y="9852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44,749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122863</xdr:rowOff>
    </xdr:from>
    <xdr:to>
      <xdr:col>23</xdr:col>
      <xdr:colOff>568325</xdr:colOff>
      <xdr:row>57</xdr:row>
      <xdr:rowOff>53013</xdr:rowOff>
    </xdr:to>
    <xdr:sp macro="" textlink="">
      <xdr:nvSpPr>
        <xdr:cNvPr id="591" name="円/楕円 590"/>
        <xdr:cNvSpPr/>
      </xdr:nvSpPr>
      <xdr:spPr>
        <a:xfrm>
          <a:off x="16268700" y="9724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145740</xdr:rowOff>
    </xdr:from>
    <xdr:ext cx="534377" cy="259045"/>
    <xdr:sp macro="" textlink="">
      <xdr:nvSpPr>
        <xdr:cNvPr id="592" name="教育費該当値テキスト"/>
        <xdr:cNvSpPr txBox="1"/>
      </xdr:nvSpPr>
      <xdr:spPr>
        <a:xfrm>
          <a:off x="16370300" y="9575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46,920</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84475</xdr:rowOff>
    </xdr:from>
    <xdr:to>
      <xdr:col>22</xdr:col>
      <xdr:colOff>415925</xdr:colOff>
      <xdr:row>57</xdr:row>
      <xdr:rowOff>14625</xdr:rowOff>
    </xdr:to>
    <xdr:sp macro="" textlink="">
      <xdr:nvSpPr>
        <xdr:cNvPr id="593" name="円/楕円 592"/>
        <xdr:cNvSpPr/>
      </xdr:nvSpPr>
      <xdr:spPr>
        <a:xfrm>
          <a:off x="15430500" y="968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31152</xdr:rowOff>
    </xdr:from>
    <xdr:ext cx="534377" cy="259045"/>
    <xdr:sp macro="" textlink="">
      <xdr:nvSpPr>
        <xdr:cNvPr id="594" name="テキスト ボックス 593"/>
        <xdr:cNvSpPr txBox="1"/>
      </xdr:nvSpPr>
      <xdr:spPr>
        <a:xfrm>
          <a:off x="15214111" y="9460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49,271</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153839</xdr:rowOff>
    </xdr:from>
    <xdr:to>
      <xdr:col>21</xdr:col>
      <xdr:colOff>212725</xdr:colOff>
      <xdr:row>57</xdr:row>
      <xdr:rowOff>83989</xdr:rowOff>
    </xdr:to>
    <xdr:sp macro="" textlink="">
      <xdr:nvSpPr>
        <xdr:cNvPr id="595" name="円/楕円 594"/>
        <xdr:cNvSpPr/>
      </xdr:nvSpPr>
      <xdr:spPr>
        <a:xfrm>
          <a:off x="14541500" y="975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75116</xdr:rowOff>
    </xdr:from>
    <xdr:ext cx="534377" cy="259045"/>
    <xdr:sp macro="" textlink="">
      <xdr:nvSpPr>
        <xdr:cNvPr id="596" name="テキスト ボックス 595"/>
        <xdr:cNvSpPr txBox="1"/>
      </xdr:nvSpPr>
      <xdr:spPr>
        <a:xfrm>
          <a:off x="14325111" y="9847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45,023</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70286</xdr:rowOff>
    </xdr:from>
    <xdr:to>
      <xdr:col>20</xdr:col>
      <xdr:colOff>9525</xdr:colOff>
      <xdr:row>57</xdr:row>
      <xdr:rowOff>436</xdr:rowOff>
    </xdr:to>
    <xdr:sp macro="" textlink="">
      <xdr:nvSpPr>
        <xdr:cNvPr id="597" name="円/楕円 596"/>
        <xdr:cNvSpPr/>
      </xdr:nvSpPr>
      <xdr:spPr>
        <a:xfrm>
          <a:off x="13652500" y="9671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16963</xdr:rowOff>
    </xdr:from>
    <xdr:ext cx="534377" cy="259045"/>
    <xdr:sp macro="" textlink="">
      <xdr:nvSpPr>
        <xdr:cNvPr id="598" name="テキスト ボックス 597"/>
        <xdr:cNvSpPr txBox="1"/>
      </xdr:nvSpPr>
      <xdr:spPr>
        <a:xfrm>
          <a:off x="13436111" y="9446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50,140</a:t>
          </a:r>
          <a:endParaRPr kumimoji="1" lang="ja-JP" altLang="en-US" sz="1000" b="1">
            <a:solidFill>
              <a:srgbClr val="FF0000"/>
            </a:solidFill>
            <a:latin typeface="ＭＳ Ｐゴシック"/>
          </a:endParaRPr>
        </a:p>
      </xdr:txBody>
    </xdr:sp>
    <xdr:clientData/>
  </xdr:oneCellAnchor>
  <xdr:twoCellAnchor>
    <xdr:from>
      <xdr:col>18</xdr:col>
      <xdr:colOff>390525</xdr:colOff>
      <xdr:row>55</xdr:row>
      <xdr:rowOff>68310</xdr:rowOff>
    </xdr:from>
    <xdr:to>
      <xdr:col>18</xdr:col>
      <xdr:colOff>492125</xdr:colOff>
      <xdr:row>55</xdr:row>
      <xdr:rowOff>169910</xdr:rowOff>
    </xdr:to>
    <xdr:sp macro="" textlink="">
      <xdr:nvSpPr>
        <xdr:cNvPr id="599" name="円/楕円 598"/>
        <xdr:cNvSpPr/>
      </xdr:nvSpPr>
      <xdr:spPr>
        <a:xfrm>
          <a:off x="12763500" y="949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14987</xdr:rowOff>
    </xdr:from>
    <xdr:ext cx="534377" cy="259045"/>
    <xdr:sp macro="" textlink="">
      <xdr:nvSpPr>
        <xdr:cNvPr id="600" name="テキスト ボックス 599"/>
        <xdr:cNvSpPr txBox="1"/>
      </xdr:nvSpPr>
      <xdr:spPr>
        <a:xfrm>
          <a:off x="12547111" y="9273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60,761</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1" name="直線コネクタ 610"/>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2" name="テキスト ボックス 611"/>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3" name="直線コネクタ 612"/>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14" name="テキスト ボックス 613"/>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15" name="直線コネクタ 614"/>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616" name="テキスト ボックス 615"/>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17" name="直線コネクタ 616"/>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618" name="テキスト ボックス 617"/>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0" name="テキスト ボックス 61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55621</xdr:rowOff>
    </xdr:from>
    <xdr:to>
      <xdr:col>23</xdr:col>
      <xdr:colOff>516889</xdr:colOff>
      <xdr:row>78</xdr:row>
      <xdr:rowOff>139700</xdr:rowOff>
    </xdr:to>
    <xdr:cxnSp macro="">
      <xdr:nvCxnSpPr>
        <xdr:cNvPr id="622" name="直線コネクタ 621"/>
        <xdr:cNvCxnSpPr/>
      </xdr:nvCxnSpPr>
      <xdr:spPr>
        <a:xfrm flipV="1">
          <a:off x="16317595" y="12228571"/>
          <a:ext cx="1269" cy="1284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3446</xdr:rowOff>
    </xdr:from>
    <xdr:ext cx="249299" cy="259045"/>
    <xdr:sp macro="" textlink="">
      <xdr:nvSpPr>
        <xdr:cNvPr id="623" name="災害復旧費最小値テキスト"/>
        <xdr:cNvSpPr txBox="1"/>
      </xdr:nvSpPr>
      <xdr:spPr>
        <a:xfrm>
          <a:off x="16370300" y="135479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4" name="直線コネクタ 623"/>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2298</xdr:rowOff>
    </xdr:from>
    <xdr:ext cx="534377" cy="259045"/>
    <xdr:sp macro="" textlink="">
      <xdr:nvSpPr>
        <xdr:cNvPr id="625" name="災害復旧費最大値テキスト"/>
        <xdr:cNvSpPr txBox="1"/>
      </xdr:nvSpPr>
      <xdr:spPr>
        <a:xfrm>
          <a:off x="16370300" y="12003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28,089</a:t>
          </a:r>
          <a:endParaRPr kumimoji="1" lang="ja-JP" altLang="en-US" sz="1000" b="1">
            <a:latin typeface="ＭＳ Ｐゴシック"/>
          </a:endParaRPr>
        </a:p>
      </xdr:txBody>
    </xdr:sp>
    <xdr:clientData/>
  </xdr:oneCellAnchor>
  <xdr:twoCellAnchor>
    <xdr:from>
      <xdr:col>23</xdr:col>
      <xdr:colOff>428625</xdr:colOff>
      <xdr:row>71</xdr:row>
      <xdr:rowOff>55621</xdr:rowOff>
    </xdr:from>
    <xdr:to>
      <xdr:col>23</xdr:col>
      <xdr:colOff>606425</xdr:colOff>
      <xdr:row>71</xdr:row>
      <xdr:rowOff>55621</xdr:rowOff>
    </xdr:to>
    <xdr:cxnSp macro="">
      <xdr:nvCxnSpPr>
        <xdr:cNvPr id="626" name="直線コネクタ 625"/>
        <xdr:cNvCxnSpPr/>
      </xdr:nvCxnSpPr>
      <xdr:spPr>
        <a:xfrm>
          <a:off x="16230600" y="12228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139700</xdr:rowOff>
    </xdr:from>
    <xdr:to>
      <xdr:col>23</xdr:col>
      <xdr:colOff>517525</xdr:colOff>
      <xdr:row>78</xdr:row>
      <xdr:rowOff>139700</xdr:rowOff>
    </xdr:to>
    <xdr:cxnSp macro="">
      <xdr:nvCxnSpPr>
        <xdr:cNvPr id="627" name="直線コネクタ 626"/>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92346</xdr:rowOff>
    </xdr:from>
    <xdr:ext cx="378565" cy="259045"/>
    <xdr:sp macro="" textlink="">
      <xdr:nvSpPr>
        <xdr:cNvPr id="628" name="災害復旧費平均値テキスト"/>
        <xdr:cNvSpPr txBox="1"/>
      </xdr:nvSpPr>
      <xdr:spPr>
        <a:xfrm>
          <a:off x="16370300" y="1329399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69469</xdr:rowOff>
    </xdr:from>
    <xdr:to>
      <xdr:col>23</xdr:col>
      <xdr:colOff>568325</xdr:colOff>
      <xdr:row>78</xdr:row>
      <xdr:rowOff>171069</xdr:rowOff>
    </xdr:to>
    <xdr:sp macro="" textlink="">
      <xdr:nvSpPr>
        <xdr:cNvPr id="629" name="フローチャート : 判断 628"/>
        <xdr:cNvSpPr/>
      </xdr:nvSpPr>
      <xdr:spPr>
        <a:xfrm>
          <a:off x="16268700" y="1344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139700</xdr:rowOff>
    </xdr:from>
    <xdr:to>
      <xdr:col>22</xdr:col>
      <xdr:colOff>365125</xdr:colOff>
      <xdr:row>78</xdr:row>
      <xdr:rowOff>139700</xdr:rowOff>
    </xdr:to>
    <xdr:cxnSp macro="">
      <xdr:nvCxnSpPr>
        <xdr:cNvPr id="630" name="直線コネクタ 629"/>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68098</xdr:rowOff>
    </xdr:from>
    <xdr:to>
      <xdr:col>22</xdr:col>
      <xdr:colOff>415925</xdr:colOff>
      <xdr:row>78</xdr:row>
      <xdr:rowOff>169698</xdr:rowOff>
    </xdr:to>
    <xdr:sp macro="" textlink="">
      <xdr:nvSpPr>
        <xdr:cNvPr id="631" name="フローチャート : 判断 630"/>
        <xdr:cNvSpPr/>
      </xdr:nvSpPr>
      <xdr:spPr>
        <a:xfrm>
          <a:off x="15430500" y="1344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77</xdr:row>
      <xdr:rowOff>14775</xdr:rowOff>
    </xdr:from>
    <xdr:ext cx="378565" cy="259045"/>
    <xdr:sp macro="" textlink="">
      <xdr:nvSpPr>
        <xdr:cNvPr id="632" name="テキスト ボックス 631"/>
        <xdr:cNvSpPr txBox="1"/>
      </xdr:nvSpPr>
      <xdr:spPr>
        <a:xfrm>
          <a:off x="15292017" y="132164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139700</xdr:rowOff>
    </xdr:from>
    <xdr:to>
      <xdr:col>21</xdr:col>
      <xdr:colOff>161925</xdr:colOff>
      <xdr:row>78</xdr:row>
      <xdr:rowOff>139700</xdr:rowOff>
    </xdr:to>
    <xdr:cxnSp macro="">
      <xdr:nvCxnSpPr>
        <xdr:cNvPr id="633" name="直線コネクタ 632"/>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82271</xdr:rowOff>
    </xdr:from>
    <xdr:to>
      <xdr:col>21</xdr:col>
      <xdr:colOff>212725</xdr:colOff>
      <xdr:row>78</xdr:row>
      <xdr:rowOff>12421</xdr:rowOff>
    </xdr:to>
    <xdr:sp macro="" textlink="">
      <xdr:nvSpPr>
        <xdr:cNvPr id="634" name="フローチャート : 判断 633"/>
        <xdr:cNvSpPr/>
      </xdr:nvSpPr>
      <xdr:spPr>
        <a:xfrm>
          <a:off x="14541500" y="13283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28948</xdr:rowOff>
    </xdr:from>
    <xdr:ext cx="469744" cy="259045"/>
    <xdr:sp macro="" textlink="">
      <xdr:nvSpPr>
        <xdr:cNvPr id="635" name="テキスト ボックス 634"/>
        <xdr:cNvSpPr txBox="1"/>
      </xdr:nvSpPr>
      <xdr:spPr>
        <a:xfrm>
          <a:off x="14357427" y="13059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3,895</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138557</xdr:rowOff>
    </xdr:from>
    <xdr:to>
      <xdr:col>19</xdr:col>
      <xdr:colOff>644525</xdr:colOff>
      <xdr:row>78</xdr:row>
      <xdr:rowOff>139700</xdr:rowOff>
    </xdr:to>
    <xdr:cxnSp macro="">
      <xdr:nvCxnSpPr>
        <xdr:cNvPr id="636" name="直線コネクタ 635"/>
        <xdr:cNvCxnSpPr/>
      </xdr:nvCxnSpPr>
      <xdr:spPr>
        <a:xfrm>
          <a:off x="12814300" y="13511657"/>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69149</xdr:rowOff>
    </xdr:from>
    <xdr:to>
      <xdr:col>20</xdr:col>
      <xdr:colOff>9525</xdr:colOff>
      <xdr:row>77</xdr:row>
      <xdr:rowOff>170749</xdr:rowOff>
    </xdr:to>
    <xdr:sp macro="" textlink="">
      <xdr:nvSpPr>
        <xdr:cNvPr id="637" name="フローチャート : 判断 636"/>
        <xdr:cNvSpPr/>
      </xdr:nvSpPr>
      <xdr:spPr>
        <a:xfrm>
          <a:off x="13652500" y="13270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15826</xdr:rowOff>
    </xdr:from>
    <xdr:ext cx="469744" cy="259045"/>
    <xdr:sp macro="" textlink="">
      <xdr:nvSpPr>
        <xdr:cNvPr id="638" name="テキスト ボックス 637"/>
        <xdr:cNvSpPr txBox="1"/>
      </xdr:nvSpPr>
      <xdr:spPr>
        <a:xfrm>
          <a:off x="13468427" y="13046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4,182</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40253</xdr:rowOff>
    </xdr:from>
    <xdr:to>
      <xdr:col>18</xdr:col>
      <xdr:colOff>492125</xdr:colOff>
      <xdr:row>77</xdr:row>
      <xdr:rowOff>141853</xdr:rowOff>
    </xdr:to>
    <xdr:sp macro="" textlink="">
      <xdr:nvSpPr>
        <xdr:cNvPr id="639" name="フローチャート : 判断 638"/>
        <xdr:cNvSpPr/>
      </xdr:nvSpPr>
      <xdr:spPr>
        <a:xfrm>
          <a:off x="12763500" y="13241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75</xdr:row>
      <xdr:rowOff>158380</xdr:rowOff>
    </xdr:from>
    <xdr:ext cx="469744" cy="259045"/>
    <xdr:sp macro="" textlink="">
      <xdr:nvSpPr>
        <xdr:cNvPr id="640" name="テキスト ボックス 639"/>
        <xdr:cNvSpPr txBox="1"/>
      </xdr:nvSpPr>
      <xdr:spPr>
        <a:xfrm>
          <a:off x="12579427" y="13017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88900</xdr:rowOff>
    </xdr:from>
    <xdr:to>
      <xdr:col>23</xdr:col>
      <xdr:colOff>568325</xdr:colOff>
      <xdr:row>79</xdr:row>
      <xdr:rowOff>19050</xdr:rowOff>
    </xdr:to>
    <xdr:sp macro="" textlink="">
      <xdr:nvSpPr>
        <xdr:cNvPr id="646" name="円/楕円 645"/>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47896</xdr:rowOff>
    </xdr:from>
    <xdr:ext cx="249299" cy="259045"/>
    <xdr:sp macro="" textlink="">
      <xdr:nvSpPr>
        <xdr:cNvPr id="647" name="災害復旧費該当値テキスト"/>
        <xdr:cNvSpPr txBox="1"/>
      </xdr:nvSpPr>
      <xdr:spPr>
        <a:xfrm>
          <a:off x="16370300" y="134209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88900</xdr:rowOff>
    </xdr:from>
    <xdr:to>
      <xdr:col>22</xdr:col>
      <xdr:colOff>415925</xdr:colOff>
      <xdr:row>79</xdr:row>
      <xdr:rowOff>19050</xdr:rowOff>
    </xdr:to>
    <xdr:sp macro="" textlink="">
      <xdr:nvSpPr>
        <xdr:cNvPr id="648" name="円/楕円 647"/>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10177</xdr:rowOff>
    </xdr:from>
    <xdr:ext cx="249299" cy="259045"/>
    <xdr:sp macro="" textlink="">
      <xdr:nvSpPr>
        <xdr:cNvPr id="649" name="テキスト ボックス 648"/>
        <xdr:cNvSpPr txBox="1"/>
      </xdr:nvSpPr>
      <xdr:spPr>
        <a:xfrm>
          <a:off x="15356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88900</xdr:rowOff>
    </xdr:from>
    <xdr:to>
      <xdr:col>21</xdr:col>
      <xdr:colOff>212725</xdr:colOff>
      <xdr:row>79</xdr:row>
      <xdr:rowOff>19050</xdr:rowOff>
    </xdr:to>
    <xdr:sp macro="" textlink="">
      <xdr:nvSpPr>
        <xdr:cNvPr id="650" name="円/楕円 649"/>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10177</xdr:rowOff>
    </xdr:from>
    <xdr:ext cx="249299" cy="259045"/>
    <xdr:sp macro="" textlink="">
      <xdr:nvSpPr>
        <xdr:cNvPr id="651" name="テキスト ボックス 650"/>
        <xdr:cNvSpPr txBox="1"/>
      </xdr:nvSpPr>
      <xdr:spPr>
        <a:xfrm>
          <a:off x="14467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88900</xdr:rowOff>
    </xdr:from>
    <xdr:to>
      <xdr:col>20</xdr:col>
      <xdr:colOff>9525</xdr:colOff>
      <xdr:row>79</xdr:row>
      <xdr:rowOff>19050</xdr:rowOff>
    </xdr:to>
    <xdr:sp macro="" textlink="">
      <xdr:nvSpPr>
        <xdr:cNvPr id="652" name="円/楕円 651"/>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10177</xdr:rowOff>
    </xdr:from>
    <xdr:ext cx="249299" cy="259045"/>
    <xdr:sp macro="" textlink="">
      <xdr:nvSpPr>
        <xdr:cNvPr id="653" name="テキスト ボックス 652"/>
        <xdr:cNvSpPr txBox="1"/>
      </xdr:nvSpPr>
      <xdr:spPr>
        <a:xfrm>
          <a:off x="13578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87757</xdr:rowOff>
    </xdr:from>
    <xdr:to>
      <xdr:col>18</xdr:col>
      <xdr:colOff>492125</xdr:colOff>
      <xdr:row>79</xdr:row>
      <xdr:rowOff>17907</xdr:rowOff>
    </xdr:to>
    <xdr:sp macro="" textlink="">
      <xdr:nvSpPr>
        <xdr:cNvPr id="654" name="円/楕円 653"/>
        <xdr:cNvSpPr/>
      </xdr:nvSpPr>
      <xdr:spPr>
        <a:xfrm>
          <a:off x="12763500" y="13460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79</xdr:row>
      <xdr:rowOff>9034</xdr:rowOff>
    </xdr:from>
    <xdr:ext cx="313932" cy="259045"/>
    <xdr:sp macro="" textlink="">
      <xdr:nvSpPr>
        <xdr:cNvPr id="655" name="テキスト ボックス 654"/>
        <xdr:cNvSpPr txBox="1"/>
      </xdr:nvSpPr>
      <xdr:spPr>
        <a:xfrm>
          <a:off x="12657333" y="135535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84/85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34,710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139700</xdr:rowOff>
    </xdr:from>
    <xdr:to>
      <xdr:col>24</xdr:col>
      <xdr:colOff>644525</xdr:colOff>
      <xdr:row>99</xdr:row>
      <xdr:rowOff>139700</xdr:rowOff>
    </xdr:to>
    <xdr:cxnSp macro="">
      <xdr:nvCxnSpPr>
        <xdr:cNvPr id="666" name="直線コネクタ 665"/>
        <xdr:cNvCxnSpPr/>
      </xdr:nvCxnSpPr>
      <xdr:spPr>
        <a:xfrm>
          <a:off x="12446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168927</xdr:rowOff>
    </xdr:from>
    <xdr:ext cx="248786" cy="259045"/>
    <xdr:sp macro="" textlink="">
      <xdr:nvSpPr>
        <xdr:cNvPr id="667" name="テキスト ボックス 666"/>
        <xdr:cNvSpPr txBox="1"/>
      </xdr:nvSpPr>
      <xdr:spPr>
        <a:xfrm>
          <a:off x="12197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98</xdr:row>
      <xdr:rowOff>25400</xdr:rowOff>
    </xdr:from>
    <xdr:to>
      <xdr:col>24</xdr:col>
      <xdr:colOff>644525</xdr:colOff>
      <xdr:row>98</xdr:row>
      <xdr:rowOff>25400</xdr:rowOff>
    </xdr:to>
    <xdr:cxnSp macro="">
      <xdr:nvCxnSpPr>
        <xdr:cNvPr id="668" name="直線コネクタ 667"/>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97</xdr:row>
      <xdr:rowOff>54627</xdr:rowOff>
    </xdr:from>
    <xdr:ext cx="531299" cy="259045"/>
    <xdr:sp macro="" textlink="">
      <xdr:nvSpPr>
        <xdr:cNvPr id="669" name="テキスト ボックス 668"/>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96</xdr:row>
      <xdr:rowOff>82550</xdr:rowOff>
    </xdr:from>
    <xdr:to>
      <xdr:col>24</xdr:col>
      <xdr:colOff>644525</xdr:colOff>
      <xdr:row>96</xdr:row>
      <xdr:rowOff>82550</xdr:rowOff>
    </xdr:to>
    <xdr:cxnSp macro="">
      <xdr:nvCxnSpPr>
        <xdr:cNvPr id="670" name="直線コネクタ 669"/>
        <xdr:cNvCxnSpPr/>
      </xdr:nvCxnSpPr>
      <xdr:spPr>
        <a:xfrm>
          <a:off x="12446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111777</xdr:rowOff>
    </xdr:from>
    <xdr:ext cx="531299" cy="259045"/>
    <xdr:sp macro="" textlink="">
      <xdr:nvSpPr>
        <xdr:cNvPr id="671" name="テキスト ボックス 670"/>
        <xdr:cNvSpPr txBox="1"/>
      </xdr:nvSpPr>
      <xdr:spPr>
        <a:xfrm>
          <a:off x="11914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2" name="直線コネクタ 67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73" name="テキスト ボックス 67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93</xdr:row>
      <xdr:rowOff>25400</xdr:rowOff>
    </xdr:from>
    <xdr:to>
      <xdr:col>24</xdr:col>
      <xdr:colOff>644525</xdr:colOff>
      <xdr:row>93</xdr:row>
      <xdr:rowOff>25400</xdr:rowOff>
    </xdr:to>
    <xdr:cxnSp macro="">
      <xdr:nvCxnSpPr>
        <xdr:cNvPr id="674" name="直線コネクタ 673"/>
        <xdr:cNvCxnSpPr/>
      </xdr:nvCxnSpPr>
      <xdr:spPr>
        <a:xfrm>
          <a:off x="12446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54627</xdr:rowOff>
    </xdr:from>
    <xdr:ext cx="531299" cy="259045"/>
    <xdr:sp macro="" textlink="">
      <xdr:nvSpPr>
        <xdr:cNvPr id="675" name="テキスト ボックス 674"/>
        <xdr:cNvSpPr txBox="1"/>
      </xdr:nvSpPr>
      <xdr:spPr>
        <a:xfrm>
          <a:off x="11914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76" name="直線コネクタ 675"/>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77" name="テキスト ボックス 676"/>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89</xdr:row>
      <xdr:rowOff>139700</xdr:rowOff>
    </xdr:from>
    <xdr:to>
      <xdr:col>24</xdr:col>
      <xdr:colOff>644525</xdr:colOff>
      <xdr:row>89</xdr:row>
      <xdr:rowOff>139700</xdr:rowOff>
    </xdr:to>
    <xdr:cxnSp macro="">
      <xdr:nvCxnSpPr>
        <xdr:cNvPr id="678" name="直線コネクタ 677"/>
        <xdr:cNvCxnSpPr/>
      </xdr:nvCxnSpPr>
      <xdr:spPr>
        <a:xfrm>
          <a:off x="12446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88</xdr:row>
      <xdr:rowOff>168927</xdr:rowOff>
    </xdr:from>
    <xdr:ext cx="595419" cy="259045"/>
    <xdr:sp macro="" textlink="">
      <xdr:nvSpPr>
        <xdr:cNvPr id="679" name="テキスト ボックス 678"/>
        <xdr:cNvSpPr txBox="1"/>
      </xdr:nvSpPr>
      <xdr:spPr>
        <a:xfrm>
          <a:off x="11850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153788</xdr:rowOff>
    </xdr:from>
    <xdr:to>
      <xdr:col>23</xdr:col>
      <xdr:colOff>516889</xdr:colOff>
      <xdr:row>99</xdr:row>
      <xdr:rowOff>11027</xdr:rowOff>
    </xdr:to>
    <xdr:cxnSp macro="">
      <xdr:nvCxnSpPr>
        <xdr:cNvPr id="683" name="直線コネクタ 682"/>
        <xdr:cNvCxnSpPr/>
      </xdr:nvCxnSpPr>
      <xdr:spPr>
        <a:xfrm flipV="1">
          <a:off x="16317595" y="15584288"/>
          <a:ext cx="1269" cy="1400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14854</xdr:rowOff>
    </xdr:from>
    <xdr:ext cx="469744" cy="259045"/>
    <xdr:sp macro="" textlink="">
      <xdr:nvSpPr>
        <xdr:cNvPr id="684" name="公債費最小値テキスト"/>
        <xdr:cNvSpPr txBox="1"/>
      </xdr:nvSpPr>
      <xdr:spPr>
        <a:xfrm>
          <a:off x="16370300" y="16988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9,006</a:t>
          </a:r>
          <a:endParaRPr kumimoji="1" lang="ja-JP" altLang="en-US" sz="1000" b="1">
            <a:latin typeface="ＭＳ Ｐゴシック"/>
          </a:endParaRPr>
        </a:p>
      </xdr:txBody>
    </xdr:sp>
    <xdr:clientData/>
  </xdr:oneCellAnchor>
  <xdr:twoCellAnchor>
    <xdr:from>
      <xdr:col>23</xdr:col>
      <xdr:colOff>428625</xdr:colOff>
      <xdr:row>99</xdr:row>
      <xdr:rowOff>11027</xdr:rowOff>
    </xdr:from>
    <xdr:to>
      <xdr:col>23</xdr:col>
      <xdr:colOff>606425</xdr:colOff>
      <xdr:row>99</xdr:row>
      <xdr:rowOff>11027</xdr:rowOff>
    </xdr:to>
    <xdr:cxnSp macro="">
      <xdr:nvCxnSpPr>
        <xdr:cNvPr id="685" name="直線コネクタ 684"/>
        <xdr:cNvCxnSpPr/>
      </xdr:nvCxnSpPr>
      <xdr:spPr>
        <a:xfrm>
          <a:off x="16230600" y="1698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100465</xdr:rowOff>
    </xdr:from>
    <xdr:ext cx="599010" cy="259045"/>
    <xdr:sp macro="" textlink="">
      <xdr:nvSpPr>
        <xdr:cNvPr id="686" name="公債費最大値テキスト"/>
        <xdr:cNvSpPr txBox="1"/>
      </xdr:nvSpPr>
      <xdr:spPr>
        <a:xfrm>
          <a:off x="16370300" y="15359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107,014</a:t>
          </a:r>
          <a:endParaRPr kumimoji="1" lang="ja-JP" altLang="en-US" sz="1000" b="1">
            <a:latin typeface="ＭＳ Ｐゴシック"/>
          </a:endParaRPr>
        </a:p>
      </xdr:txBody>
    </xdr:sp>
    <xdr:clientData/>
  </xdr:oneCellAnchor>
  <xdr:twoCellAnchor>
    <xdr:from>
      <xdr:col>23</xdr:col>
      <xdr:colOff>428625</xdr:colOff>
      <xdr:row>90</xdr:row>
      <xdr:rowOff>153788</xdr:rowOff>
    </xdr:from>
    <xdr:to>
      <xdr:col>23</xdr:col>
      <xdr:colOff>606425</xdr:colOff>
      <xdr:row>90</xdr:row>
      <xdr:rowOff>153788</xdr:rowOff>
    </xdr:to>
    <xdr:cxnSp macro="">
      <xdr:nvCxnSpPr>
        <xdr:cNvPr id="687" name="直線コネクタ 686"/>
        <xdr:cNvCxnSpPr/>
      </xdr:nvCxnSpPr>
      <xdr:spPr>
        <a:xfrm>
          <a:off x="16230600" y="15584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153031</xdr:rowOff>
    </xdr:from>
    <xdr:to>
      <xdr:col>23</xdr:col>
      <xdr:colOff>517525</xdr:colOff>
      <xdr:row>98</xdr:row>
      <xdr:rowOff>163674</xdr:rowOff>
    </xdr:to>
    <xdr:cxnSp macro="">
      <xdr:nvCxnSpPr>
        <xdr:cNvPr id="688" name="直線コネクタ 687"/>
        <xdr:cNvCxnSpPr/>
      </xdr:nvCxnSpPr>
      <xdr:spPr>
        <a:xfrm flipV="1">
          <a:off x="15481300" y="16955131"/>
          <a:ext cx="838200" cy="10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96804</xdr:rowOff>
    </xdr:from>
    <xdr:ext cx="534377" cy="259045"/>
    <xdr:sp macro="" textlink="">
      <xdr:nvSpPr>
        <xdr:cNvPr id="689" name="公債費平均値テキスト"/>
        <xdr:cNvSpPr txBox="1"/>
      </xdr:nvSpPr>
      <xdr:spPr>
        <a:xfrm>
          <a:off x="16370300" y="16384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37,048</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73927</xdr:rowOff>
    </xdr:from>
    <xdr:to>
      <xdr:col>23</xdr:col>
      <xdr:colOff>568325</xdr:colOff>
      <xdr:row>97</xdr:row>
      <xdr:rowOff>4077</xdr:rowOff>
    </xdr:to>
    <xdr:sp macro="" textlink="">
      <xdr:nvSpPr>
        <xdr:cNvPr id="690" name="フローチャート : 判断 689"/>
        <xdr:cNvSpPr/>
      </xdr:nvSpPr>
      <xdr:spPr>
        <a:xfrm>
          <a:off x="16268700" y="165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142215</xdr:rowOff>
    </xdr:from>
    <xdr:to>
      <xdr:col>22</xdr:col>
      <xdr:colOff>365125</xdr:colOff>
      <xdr:row>98</xdr:row>
      <xdr:rowOff>163674</xdr:rowOff>
    </xdr:to>
    <xdr:cxnSp macro="">
      <xdr:nvCxnSpPr>
        <xdr:cNvPr id="691" name="直線コネクタ 690"/>
        <xdr:cNvCxnSpPr/>
      </xdr:nvCxnSpPr>
      <xdr:spPr>
        <a:xfrm>
          <a:off x="14592300" y="16944315"/>
          <a:ext cx="889000" cy="21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103316</xdr:rowOff>
    </xdr:from>
    <xdr:to>
      <xdr:col>22</xdr:col>
      <xdr:colOff>415925</xdr:colOff>
      <xdr:row>97</xdr:row>
      <xdr:rowOff>33466</xdr:rowOff>
    </xdr:to>
    <xdr:sp macro="" textlink="">
      <xdr:nvSpPr>
        <xdr:cNvPr id="692" name="フローチャート : 判断 691"/>
        <xdr:cNvSpPr/>
      </xdr:nvSpPr>
      <xdr:spPr>
        <a:xfrm>
          <a:off x="15430500" y="16562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49993</xdr:rowOff>
    </xdr:from>
    <xdr:ext cx="534377" cy="259045"/>
    <xdr:sp macro="" textlink="">
      <xdr:nvSpPr>
        <xdr:cNvPr id="693" name="テキスト ボックス 692"/>
        <xdr:cNvSpPr txBox="1"/>
      </xdr:nvSpPr>
      <xdr:spPr>
        <a:xfrm>
          <a:off x="15214111" y="16337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34,991</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47889</xdr:rowOff>
    </xdr:from>
    <xdr:to>
      <xdr:col>21</xdr:col>
      <xdr:colOff>161925</xdr:colOff>
      <xdr:row>98</xdr:row>
      <xdr:rowOff>142215</xdr:rowOff>
    </xdr:to>
    <xdr:cxnSp macro="">
      <xdr:nvCxnSpPr>
        <xdr:cNvPr id="694" name="直線コネクタ 693"/>
        <xdr:cNvCxnSpPr/>
      </xdr:nvCxnSpPr>
      <xdr:spPr>
        <a:xfrm>
          <a:off x="13703300" y="16849989"/>
          <a:ext cx="889000" cy="94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131606</xdr:rowOff>
    </xdr:from>
    <xdr:to>
      <xdr:col>21</xdr:col>
      <xdr:colOff>212725</xdr:colOff>
      <xdr:row>96</xdr:row>
      <xdr:rowOff>61756</xdr:rowOff>
    </xdr:to>
    <xdr:sp macro="" textlink="">
      <xdr:nvSpPr>
        <xdr:cNvPr id="695" name="フローチャート : 判断 694"/>
        <xdr:cNvSpPr/>
      </xdr:nvSpPr>
      <xdr:spPr>
        <a:xfrm>
          <a:off x="14541500" y="16419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78283</xdr:rowOff>
    </xdr:from>
    <xdr:ext cx="534377" cy="259045"/>
    <xdr:sp macro="" textlink="">
      <xdr:nvSpPr>
        <xdr:cNvPr id="696" name="テキスト ボックス 695"/>
        <xdr:cNvSpPr txBox="1"/>
      </xdr:nvSpPr>
      <xdr:spPr>
        <a:xfrm>
          <a:off x="14325111" y="16194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45,011</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47889</xdr:rowOff>
    </xdr:from>
    <xdr:to>
      <xdr:col>19</xdr:col>
      <xdr:colOff>644525</xdr:colOff>
      <xdr:row>98</xdr:row>
      <xdr:rowOff>94109</xdr:rowOff>
    </xdr:to>
    <xdr:cxnSp macro="">
      <xdr:nvCxnSpPr>
        <xdr:cNvPr id="697" name="直線コネクタ 696"/>
        <xdr:cNvCxnSpPr/>
      </xdr:nvCxnSpPr>
      <xdr:spPr>
        <a:xfrm flipV="1">
          <a:off x="12814300" y="16849989"/>
          <a:ext cx="889000" cy="4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134063</xdr:rowOff>
    </xdr:from>
    <xdr:to>
      <xdr:col>20</xdr:col>
      <xdr:colOff>9525</xdr:colOff>
      <xdr:row>96</xdr:row>
      <xdr:rowOff>64213</xdr:rowOff>
    </xdr:to>
    <xdr:sp macro="" textlink="">
      <xdr:nvSpPr>
        <xdr:cNvPr id="698" name="フローチャート : 判断 697"/>
        <xdr:cNvSpPr/>
      </xdr:nvSpPr>
      <xdr:spPr>
        <a:xfrm>
          <a:off x="13652500" y="16421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80740</xdr:rowOff>
    </xdr:from>
    <xdr:ext cx="534377" cy="259045"/>
    <xdr:sp macro="" textlink="">
      <xdr:nvSpPr>
        <xdr:cNvPr id="699" name="テキスト ボックス 698"/>
        <xdr:cNvSpPr txBox="1"/>
      </xdr:nvSpPr>
      <xdr:spPr>
        <a:xfrm>
          <a:off x="13436111" y="16197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44,839</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132149</xdr:rowOff>
    </xdr:from>
    <xdr:to>
      <xdr:col>18</xdr:col>
      <xdr:colOff>492125</xdr:colOff>
      <xdr:row>96</xdr:row>
      <xdr:rowOff>62299</xdr:rowOff>
    </xdr:to>
    <xdr:sp macro="" textlink="">
      <xdr:nvSpPr>
        <xdr:cNvPr id="700" name="フローチャート : 判断 699"/>
        <xdr:cNvSpPr/>
      </xdr:nvSpPr>
      <xdr:spPr>
        <a:xfrm>
          <a:off x="12763500" y="16419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78826</xdr:rowOff>
    </xdr:from>
    <xdr:ext cx="534377" cy="259045"/>
    <xdr:sp macro="" textlink="">
      <xdr:nvSpPr>
        <xdr:cNvPr id="701" name="テキスト ボックス 700"/>
        <xdr:cNvSpPr txBox="1"/>
      </xdr:nvSpPr>
      <xdr:spPr>
        <a:xfrm>
          <a:off x="12547111" y="1619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44,973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102231</xdr:rowOff>
    </xdr:from>
    <xdr:to>
      <xdr:col>23</xdr:col>
      <xdr:colOff>568325</xdr:colOff>
      <xdr:row>99</xdr:row>
      <xdr:rowOff>32381</xdr:rowOff>
    </xdr:to>
    <xdr:sp macro="" textlink="">
      <xdr:nvSpPr>
        <xdr:cNvPr id="707" name="円/楕円 706"/>
        <xdr:cNvSpPr/>
      </xdr:nvSpPr>
      <xdr:spPr>
        <a:xfrm>
          <a:off x="16268700" y="1690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17158</xdr:rowOff>
    </xdr:from>
    <xdr:ext cx="534377" cy="259045"/>
    <xdr:sp macro="" textlink="">
      <xdr:nvSpPr>
        <xdr:cNvPr id="708" name="公債費該当値テキスト"/>
        <xdr:cNvSpPr txBox="1"/>
      </xdr:nvSpPr>
      <xdr:spPr>
        <a:xfrm>
          <a:off x="16370300" y="16819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11,067</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112874</xdr:rowOff>
    </xdr:from>
    <xdr:to>
      <xdr:col>22</xdr:col>
      <xdr:colOff>415925</xdr:colOff>
      <xdr:row>99</xdr:row>
      <xdr:rowOff>43024</xdr:rowOff>
    </xdr:to>
    <xdr:sp macro="" textlink="">
      <xdr:nvSpPr>
        <xdr:cNvPr id="709" name="円/楕円 708"/>
        <xdr:cNvSpPr/>
      </xdr:nvSpPr>
      <xdr:spPr>
        <a:xfrm>
          <a:off x="15430500" y="16914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34151</xdr:rowOff>
    </xdr:from>
    <xdr:ext cx="534377" cy="259045"/>
    <xdr:sp macro="" textlink="">
      <xdr:nvSpPr>
        <xdr:cNvPr id="710" name="テキスト ボックス 709"/>
        <xdr:cNvSpPr txBox="1"/>
      </xdr:nvSpPr>
      <xdr:spPr>
        <a:xfrm>
          <a:off x="15214111" y="17007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10,322</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91415</xdr:rowOff>
    </xdr:from>
    <xdr:to>
      <xdr:col>21</xdr:col>
      <xdr:colOff>212725</xdr:colOff>
      <xdr:row>99</xdr:row>
      <xdr:rowOff>21565</xdr:rowOff>
    </xdr:to>
    <xdr:sp macro="" textlink="">
      <xdr:nvSpPr>
        <xdr:cNvPr id="711" name="円/楕円 710"/>
        <xdr:cNvSpPr/>
      </xdr:nvSpPr>
      <xdr:spPr>
        <a:xfrm>
          <a:off x="14541500" y="16893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12692</xdr:rowOff>
    </xdr:from>
    <xdr:ext cx="534377" cy="259045"/>
    <xdr:sp macro="" textlink="">
      <xdr:nvSpPr>
        <xdr:cNvPr id="712" name="テキスト ボックス 711"/>
        <xdr:cNvSpPr txBox="1"/>
      </xdr:nvSpPr>
      <xdr:spPr>
        <a:xfrm>
          <a:off x="14325111" y="16986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11,824</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168539</xdr:rowOff>
    </xdr:from>
    <xdr:to>
      <xdr:col>20</xdr:col>
      <xdr:colOff>9525</xdr:colOff>
      <xdr:row>98</xdr:row>
      <xdr:rowOff>98689</xdr:rowOff>
    </xdr:to>
    <xdr:sp macro="" textlink="">
      <xdr:nvSpPr>
        <xdr:cNvPr id="713" name="円/楕円 712"/>
        <xdr:cNvSpPr/>
      </xdr:nvSpPr>
      <xdr:spPr>
        <a:xfrm>
          <a:off x="13652500" y="1679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89816</xdr:rowOff>
    </xdr:from>
    <xdr:ext cx="534377" cy="259045"/>
    <xdr:sp macro="" textlink="">
      <xdr:nvSpPr>
        <xdr:cNvPr id="714" name="テキスト ボックス 713"/>
        <xdr:cNvSpPr txBox="1"/>
      </xdr:nvSpPr>
      <xdr:spPr>
        <a:xfrm>
          <a:off x="13436111" y="16891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18,426</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43309</xdr:rowOff>
    </xdr:from>
    <xdr:to>
      <xdr:col>18</xdr:col>
      <xdr:colOff>492125</xdr:colOff>
      <xdr:row>98</xdr:row>
      <xdr:rowOff>144909</xdr:rowOff>
    </xdr:to>
    <xdr:sp macro="" textlink="">
      <xdr:nvSpPr>
        <xdr:cNvPr id="715" name="円/楕円 714"/>
        <xdr:cNvSpPr/>
      </xdr:nvSpPr>
      <xdr:spPr>
        <a:xfrm>
          <a:off x="12763500" y="1684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136036</xdr:rowOff>
    </xdr:from>
    <xdr:ext cx="534377" cy="259045"/>
    <xdr:sp macro="" textlink="">
      <xdr:nvSpPr>
        <xdr:cNvPr id="716" name="テキスト ボックス 715"/>
        <xdr:cNvSpPr txBox="1"/>
      </xdr:nvSpPr>
      <xdr:spPr>
        <a:xfrm>
          <a:off x="12547111" y="16938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15,191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7" name="直線コネクタ 72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8" name="テキスト ボックス 72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29" name="直線コネクタ 72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0" name="テキスト ボックス 72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1" name="直線コネクタ 73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2" name="テキスト ボックス 73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3" name="直線コネクタ 73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4" name="テキスト ボックス 73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5" name="直線コネクタ 73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6" name="テキスト ボックス 73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8" name="テキスト ボックス 73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153035</xdr:rowOff>
    </xdr:from>
    <xdr:to>
      <xdr:col>32</xdr:col>
      <xdr:colOff>186689</xdr:colOff>
      <xdr:row>39</xdr:row>
      <xdr:rowOff>44450</xdr:rowOff>
    </xdr:to>
    <xdr:cxnSp macro="">
      <xdr:nvCxnSpPr>
        <xdr:cNvPr id="740" name="直線コネクタ 739"/>
        <xdr:cNvCxnSpPr/>
      </xdr:nvCxnSpPr>
      <xdr:spPr>
        <a:xfrm flipV="1">
          <a:off x="22159595" y="5467985"/>
          <a:ext cx="1269" cy="126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1"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2" name="直線コネクタ 74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99712</xdr:rowOff>
    </xdr:from>
    <xdr:ext cx="469744" cy="259045"/>
    <xdr:sp macro="" textlink="">
      <xdr:nvSpPr>
        <xdr:cNvPr id="743" name="諸支出金最大値テキスト"/>
        <xdr:cNvSpPr txBox="1"/>
      </xdr:nvSpPr>
      <xdr:spPr>
        <a:xfrm>
          <a:off x="22212300" y="5243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3,315</a:t>
          </a:r>
          <a:endParaRPr kumimoji="1" lang="ja-JP" altLang="en-US" sz="1000" b="1">
            <a:latin typeface="ＭＳ Ｐゴシック"/>
          </a:endParaRPr>
        </a:p>
      </xdr:txBody>
    </xdr:sp>
    <xdr:clientData/>
  </xdr:oneCellAnchor>
  <xdr:twoCellAnchor>
    <xdr:from>
      <xdr:col>32</xdr:col>
      <xdr:colOff>98425</xdr:colOff>
      <xdr:row>31</xdr:row>
      <xdr:rowOff>153035</xdr:rowOff>
    </xdr:from>
    <xdr:to>
      <xdr:col>32</xdr:col>
      <xdr:colOff>276225</xdr:colOff>
      <xdr:row>31</xdr:row>
      <xdr:rowOff>153035</xdr:rowOff>
    </xdr:to>
    <xdr:cxnSp macro="">
      <xdr:nvCxnSpPr>
        <xdr:cNvPr id="744" name="直線コネクタ 743"/>
        <xdr:cNvCxnSpPr/>
      </xdr:nvCxnSpPr>
      <xdr:spPr>
        <a:xfrm>
          <a:off x="22072600" y="5467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32</xdr:row>
      <xdr:rowOff>23114</xdr:rowOff>
    </xdr:from>
    <xdr:to>
      <xdr:col>32</xdr:col>
      <xdr:colOff>187325</xdr:colOff>
      <xdr:row>36</xdr:row>
      <xdr:rowOff>129794</xdr:rowOff>
    </xdr:to>
    <xdr:cxnSp macro="">
      <xdr:nvCxnSpPr>
        <xdr:cNvPr id="745" name="直線コネクタ 744"/>
        <xdr:cNvCxnSpPr/>
      </xdr:nvCxnSpPr>
      <xdr:spPr>
        <a:xfrm flipV="1">
          <a:off x="21323300" y="5509514"/>
          <a:ext cx="838200" cy="792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91330</xdr:rowOff>
    </xdr:from>
    <xdr:ext cx="378565" cy="259045"/>
    <xdr:sp macro="" textlink="">
      <xdr:nvSpPr>
        <xdr:cNvPr id="746" name="諸支出金平均値テキスト"/>
        <xdr:cNvSpPr txBox="1"/>
      </xdr:nvSpPr>
      <xdr:spPr>
        <a:xfrm>
          <a:off x="22212300" y="660643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112903</xdr:rowOff>
    </xdr:from>
    <xdr:to>
      <xdr:col>32</xdr:col>
      <xdr:colOff>238125</xdr:colOff>
      <xdr:row>39</xdr:row>
      <xdr:rowOff>43053</xdr:rowOff>
    </xdr:to>
    <xdr:sp macro="" textlink="">
      <xdr:nvSpPr>
        <xdr:cNvPr id="747" name="フローチャート : 判断 746"/>
        <xdr:cNvSpPr/>
      </xdr:nvSpPr>
      <xdr:spPr>
        <a:xfrm>
          <a:off x="22110700" y="662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36</xdr:row>
      <xdr:rowOff>129794</xdr:rowOff>
    </xdr:from>
    <xdr:to>
      <xdr:col>31</xdr:col>
      <xdr:colOff>34925</xdr:colOff>
      <xdr:row>39</xdr:row>
      <xdr:rowOff>44450</xdr:rowOff>
    </xdr:to>
    <xdr:cxnSp macro="">
      <xdr:nvCxnSpPr>
        <xdr:cNvPr id="748" name="直線コネクタ 747"/>
        <xdr:cNvCxnSpPr/>
      </xdr:nvCxnSpPr>
      <xdr:spPr>
        <a:xfrm flipV="1">
          <a:off x="20434300" y="6301994"/>
          <a:ext cx="889000" cy="429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129667</xdr:rowOff>
    </xdr:from>
    <xdr:to>
      <xdr:col>31</xdr:col>
      <xdr:colOff>85725</xdr:colOff>
      <xdr:row>39</xdr:row>
      <xdr:rowOff>59817</xdr:rowOff>
    </xdr:to>
    <xdr:sp macro="" textlink="">
      <xdr:nvSpPr>
        <xdr:cNvPr id="749" name="フローチャート : 判断 748"/>
        <xdr:cNvSpPr/>
      </xdr:nvSpPr>
      <xdr:spPr>
        <a:xfrm>
          <a:off x="21272500" y="6644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39</xdr:row>
      <xdr:rowOff>50944</xdr:rowOff>
    </xdr:from>
    <xdr:ext cx="313932" cy="259045"/>
    <xdr:sp macro="" textlink="">
      <xdr:nvSpPr>
        <xdr:cNvPr id="750" name="テキスト ボックス 749"/>
        <xdr:cNvSpPr txBox="1"/>
      </xdr:nvSpPr>
      <xdr:spPr>
        <a:xfrm>
          <a:off x="21166333" y="67374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1" name="直線コネクタ 75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110236</xdr:rowOff>
    </xdr:from>
    <xdr:to>
      <xdr:col>29</xdr:col>
      <xdr:colOff>568325</xdr:colOff>
      <xdr:row>39</xdr:row>
      <xdr:rowOff>40386</xdr:rowOff>
    </xdr:to>
    <xdr:sp macro="" textlink="">
      <xdr:nvSpPr>
        <xdr:cNvPr id="752" name="フローチャート : 判断 751"/>
        <xdr:cNvSpPr/>
      </xdr:nvSpPr>
      <xdr:spPr>
        <a:xfrm>
          <a:off x="20383500" y="662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56913</xdr:rowOff>
    </xdr:from>
    <xdr:ext cx="378565" cy="259045"/>
    <xdr:sp macro="" textlink="">
      <xdr:nvSpPr>
        <xdr:cNvPr id="753" name="テキスト ボックス 752"/>
        <xdr:cNvSpPr txBox="1"/>
      </xdr:nvSpPr>
      <xdr:spPr>
        <a:xfrm>
          <a:off x="20245017" y="6400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27</xdr:col>
      <xdr:colOff>111125</xdr:colOff>
      <xdr:row>37</xdr:row>
      <xdr:rowOff>152654</xdr:rowOff>
    </xdr:from>
    <xdr:to>
      <xdr:col>28</xdr:col>
      <xdr:colOff>314325</xdr:colOff>
      <xdr:row>39</xdr:row>
      <xdr:rowOff>44450</xdr:rowOff>
    </xdr:to>
    <xdr:cxnSp macro="">
      <xdr:nvCxnSpPr>
        <xdr:cNvPr id="754" name="直線コネクタ 753"/>
        <xdr:cNvCxnSpPr/>
      </xdr:nvCxnSpPr>
      <xdr:spPr>
        <a:xfrm>
          <a:off x="18656300" y="6496304"/>
          <a:ext cx="889000" cy="23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115189</xdr:rowOff>
    </xdr:from>
    <xdr:to>
      <xdr:col>28</xdr:col>
      <xdr:colOff>365125</xdr:colOff>
      <xdr:row>39</xdr:row>
      <xdr:rowOff>45339</xdr:rowOff>
    </xdr:to>
    <xdr:sp macro="" textlink="">
      <xdr:nvSpPr>
        <xdr:cNvPr id="755" name="フローチャート : 判断 754"/>
        <xdr:cNvSpPr/>
      </xdr:nvSpPr>
      <xdr:spPr>
        <a:xfrm>
          <a:off x="19494500" y="6630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61866</xdr:rowOff>
    </xdr:from>
    <xdr:ext cx="378565" cy="259045"/>
    <xdr:sp macro="" textlink="">
      <xdr:nvSpPr>
        <xdr:cNvPr id="756" name="テキスト ボックス 755"/>
        <xdr:cNvSpPr txBox="1"/>
      </xdr:nvSpPr>
      <xdr:spPr>
        <a:xfrm>
          <a:off x="19356017" y="64055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75184</xdr:rowOff>
    </xdr:from>
    <xdr:to>
      <xdr:col>27</xdr:col>
      <xdr:colOff>161925</xdr:colOff>
      <xdr:row>39</xdr:row>
      <xdr:rowOff>5334</xdr:rowOff>
    </xdr:to>
    <xdr:sp macro="" textlink="">
      <xdr:nvSpPr>
        <xdr:cNvPr id="757" name="フローチャート : 判断 756"/>
        <xdr:cNvSpPr/>
      </xdr:nvSpPr>
      <xdr:spPr>
        <a:xfrm>
          <a:off x="18605500" y="6590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38</xdr:row>
      <xdr:rowOff>167911</xdr:rowOff>
    </xdr:from>
    <xdr:ext cx="378565" cy="259045"/>
    <xdr:sp macro="" textlink="">
      <xdr:nvSpPr>
        <xdr:cNvPr id="758" name="テキスト ボックス 757"/>
        <xdr:cNvSpPr txBox="1"/>
      </xdr:nvSpPr>
      <xdr:spPr>
        <a:xfrm>
          <a:off x="18467017" y="66830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31</xdr:row>
      <xdr:rowOff>143764</xdr:rowOff>
    </xdr:from>
    <xdr:to>
      <xdr:col>32</xdr:col>
      <xdr:colOff>238125</xdr:colOff>
      <xdr:row>32</xdr:row>
      <xdr:rowOff>73914</xdr:rowOff>
    </xdr:to>
    <xdr:sp macro="" textlink="">
      <xdr:nvSpPr>
        <xdr:cNvPr id="764" name="円/楕円 763"/>
        <xdr:cNvSpPr/>
      </xdr:nvSpPr>
      <xdr:spPr>
        <a:xfrm>
          <a:off x="22110700" y="545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31</xdr:row>
      <xdr:rowOff>58691</xdr:rowOff>
    </xdr:from>
    <xdr:ext cx="469744" cy="259045"/>
    <xdr:sp macro="" textlink="">
      <xdr:nvSpPr>
        <xdr:cNvPr id="765" name="諸支出金該当値テキスト"/>
        <xdr:cNvSpPr txBox="1"/>
      </xdr:nvSpPr>
      <xdr:spPr>
        <a:xfrm>
          <a:off x="22212300" y="5373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3,206</a:t>
          </a:r>
          <a:endParaRPr kumimoji="1" lang="ja-JP" altLang="en-US" sz="1000" b="1">
            <a:solidFill>
              <a:srgbClr val="FF0000"/>
            </a:solidFill>
            <a:latin typeface="ＭＳ Ｐゴシック"/>
          </a:endParaRPr>
        </a:p>
      </xdr:txBody>
    </xdr:sp>
    <xdr:clientData/>
  </xdr:oneCellAnchor>
  <xdr:twoCellAnchor>
    <xdr:from>
      <xdr:col>30</xdr:col>
      <xdr:colOff>669925</xdr:colOff>
      <xdr:row>36</xdr:row>
      <xdr:rowOff>78994</xdr:rowOff>
    </xdr:from>
    <xdr:to>
      <xdr:col>31</xdr:col>
      <xdr:colOff>85725</xdr:colOff>
      <xdr:row>37</xdr:row>
      <xdr:rowOff>9144</xdr:rowOff>
    </xdr:to>
    <xdr:sp macro="" textlink="">
      <xdr:nvSpPr>
        <xdr:cNvPr id="766" name="円/楕円 765"/>
        <xdr:cNvSpPr/>
      </xdr:nvSpPr>
      <xdr:spPr>
        <a:xfrm>
          <a:off x="21272500" y="6251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35</xdr:row>
      <xdr:rowOff>25671</xdr:rowOff>
    </xdr:from>
    <xdr:ext cx="469744" cy="259045"/>
    <xdr:sp macro="" textlink="">
      <xdr:nvSpPr>
        <xdr:cNvPr id="767" name="テキスト ボックス 766"/>
        <xdr:cNvSpPr txBox="1"/>
      </xdr:nvSpPr>
      <xdr:spPr>
        <a:xfrm>
          <a:off x="21088427" y="6026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1,126</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8" name="円/楕円 76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69" name="テキスト ボックス 76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0" name="円/楕円 76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1" name="テキスト ボックス 77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101854</xdr:rowOff>
    </xdr:from>
    <xdr:to>
      <xdr:col>27</xdr:col>
      <xdr:colOff>161925</xdr:colOff>
      <xdr:row>38</xdr:row>
      <xdr:rowOff>32004</xdr:rowOff>
    </xdr:to>
    <xdr:sp macro="" textlink="">
      <xdr:nvSpPr>
        <xdr:cNvPr id="772" name="円/楕円 771"/>
        <xdr:cNvSpPr/>
      </xdr:nvSpPr>
      <xdr:spPr>
        <a:xfrm>
          <a:off x="18605500" y="6445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48531</xdr:rowOff>
    </xdr:from>
    <xdr:ext cx="378565" cy="259045"/>
    <xdr:sp macro="" textlink="">
      <xdr:nvSpPr>
        <xdr:cNvPr id="773" name="テキスト ボックス 772"/>
        <xdr:cNvSpPr txBox="1"/>
      </xdr:nvSpPr>
      <xdr:spPr>
        <a:xfrm>
          <a:off x="18467017" y="62207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616</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5" name="テキスト ボックス 78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7" name="テキスト ボックス 78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9" name="直線コネクタ 78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4" name="直線コネクタ 79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6" name="フローチャート :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7" name="直線コネクタ 79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8" name="フローチャート :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9" name="テキスト ボックス 798"/>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0" name="直線コネクタ 79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1" name="フローチャート :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2" name="テキスト ボックス 801"/>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3" name="直線コネクタ 80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4" name="フローチャート :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5" name="テキスト ボックス 804"/>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6" name="フローチャート :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7" name="テキスト ボックス 806"/>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3" name="円/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5" name="円/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6" name="テキスト ボックス 815"/>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7" name="円/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8" name="テキスト ボックス 817"/>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9" name="円/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0" name="テキスト ボックス 819"/>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1" name="円/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2" name="テキスト ボックス 821"/>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latin typeface="+mn-lt"/>
              <a:ea typeface="+mn-ea"/>
              <a:cs typeface="+mn-cs"/>
            </a:rPr>
            <a:t>民生費については、</a:t>
          </a:r>
          <a:r>
            <a:rPr kumimoji="1" lang="ja-JP" altLang="ja-JP" sz="1300">
              <a:solidFill>
                <a:schemeClr val="dk1"/>
              </a:solidFill>
              <a:latin typeface="+mn-lt"/>
              <a:ea typeface="+mn-ea"/>
              <a:cs typeface="+mn-cs"/>
            </a:rPr>
            <a:t>本市は住民の平均年齢が低い自治体となっており、高齢者福祉関連経費が少ないこと</a:t>
          </a:r>
          <a:r>
            <a:rPr kumimoji="1" lang="ja-JP" altLang="en-US" sz="1300">
              <a:solidFill>
                <a:schemeClr val="dk1"/>
              </a:solidFill>
              <a:latin typeface="+mn-lt"/>
              <a:ea typeface="+mn-ea"/>
              <a:cs typeface="+mn-cs"/>
            </a:rPr>
            <a:t>などから、類似団体と比較して小さくなっています。しかしながら平成</a:t>
          </a:r>
          <a:r>
            <a:rPr kumimoji="1" lang="en-US" altLang="ja-JP" sz="1300">
              <a:solidFill>
                <a:schemeClr val="dk1"/>
              </a:solidFill>
              <a:latin typeface="+mn-lt"/>
              <a:ea typeface="+mn-ea"/>
              <a:cs typeface="+mn-cs"/>
            </a:rPr>
            <a:t>28</a:t>
          </a:r>
          <a:r>
            <a:rPr kumimoji="1" lang="ja-JP" altLang="en-US" sz="1300">
              <a:solidFill>
                <a:schemeClr val="dk1"/>
              </a:solidFill>
              <a:latin typeface="+mn-lt"/>
              <a:ea typeface="+mn-ea"/>
              <a:cs typeface="+mn-cs"/>
            </a:rPr>
            <a:t>年度は、保育園新築工事や福祉温浴施設改修工事などの大規模工事も実施されたため、前年度に比べ大きな伸びとなっています。</a:t>
          </a:r>
          <a:endParaRPr kumimoji="1" lang="en-US" altLang="ja-JP" sz="1300">
            <a:solidFill>
              <a:schemeClr val="dk1"/>
            </a:solidFill>
            <a:latin typeface="+mn-lt"/>
            <a:ea typeface="+mn-ea"/>
            <a:cs typeface="+mn-cs"/>
          </a:endParaRPr>
        </a:p>
        <a:p>
          <a:r>
            <a:rPr kumimoji="1" lang="ja-JP" altLang="en-US" sz="1300">
              <a:solidFill>
                <a:schemeClr val="dk1"/>
              </a:solidFill>
              <a:latin typeface="+mn-lt"/>
              <a:ea typeface="+mn-ea"/>
              <a:cs typeface="+mn-cs"/>
            </a:rPr>
            <a:t>衛生費については、本市は市営の病院事業を行っておらず、また、病院事業を行う一部事務組合への繰出金の負担も大きくないことなどから、類似団体と比較して小さくなっています。</a:t>
          </a:r>
          <a:endParaRPr kumimoji="1" lang="en-US" altLang="ja-JP" sz="1300">
            <a:solidFill>
              <a:schemeClr val="dk1"/>
            </a:solidFill>
            <a:latin typeface="+mn-lt"/>
            <a:ea typeface="+mn-ea"/>
            <a:cs typeface="+mn-cs"/>
          </a:endParaRPr>
        </a:p>
        <a:p>
          <a:r>
            <a:rPr kumimoji="1" lang="ja-JP" altLang="en-US" sz="1300">
              <a:solidFill>
                <a:schemeClr val="dk1"/>
              </a:solidFill>
              <a:latin typeface="+mn-lt"/>
              <a:ea typeface="+mn-ea"/>
              <a:cs typeface="+mn-cs"/>
            </a:rPr>
            <a:t>土木費については、本市では平成</a:t>
          </a:r>
          <a:r>
            <a:rPr kumimoji="1" lang="en-US" altLang="ja-JP" sz="1300">
              <a:solidFill>
                <a:schemeClr val="dk1"/>
              </a:solidFill>
              <a:latin typeface="+mn-lt"/>
              <a:ea typeface="+mn-ea"/>
              <a:cs typeface="+mn-cs"/>
            </a:rPr>
            <a:t>28</a:t>
          </a:r>
          <a:r>
            <a:rPr kumimoji="1" lang="ja-JP" altLang="en-US" sz="1300">
              <a:solidFill>
                <a:schemeClr val="dk1"/>
              </a:solidFill>
              <a:latin typeface="+mn-lt"/>
              <a:ea typeface="+mn-ea"/>
              <a:cs typeface="+mn-cs"/>
            </a:rPr>
            <a:t>年度現在、</a:t>
          </a:r>
          <a:r>
            <a:rPr kumimoji="1" lang="en-US" altLang="ja-JP" sz="1300">
              <a:solidFill>
                <a:schemeClr val="dk1"/>
              </a:solidFill>
              <a:latin typeface="+mn-lt"/>
              <a:ea typeface="+mn-ea"/>
              <a:cs typeface="+mn-cs"/>
            </a:rPr>
            <a:t>3</a:t>
          </a:r>
          <a:r>
            <a:rPr kumimoji="1" lang="ja-JP" altLang="en-US" sz="1300">
              <a:solidFill>
                <a:schemeClr val="dk1"/>
              </a:solidFill>
              <a:latin typeface="+mn-lt"/>
              <a:ea typeface="+mn-ea"/>
              <a:cs typeface="+mn-cs"/>
            </a:rPr>
            <a:t>地区で土地区画整理事業を実施しており、関連する工事の実施や組合への助成金の支出などが大きくなっていることから、類似団体と比較して大きくなっています。なお、平成</a:t>
          </a:r>
          <a:r>
            <a:rPr kumimoji="1" lang="en-US" altLang="ja-JP" sz="1300">
              <a:solidFill>
                <a:schemeClr val="dk1"/>
              </a:solidFill>
              <a:latin typeface="+mn-lt"/>
              <a:ea typeface="+mn-ea"/>
              <a:cs typeface="+mn-cs"/>
            </a:rPr>
            <a:t>28</a:t>
          </a:r>
          <a:r>
            <a:rPr kumimoji="1" lang="ja-JP" altLang="en-US" sz="1300">
              <a:solidFill>
                <a:schemeClr val="dk1"/>
              </a:solidFill>
              <a:latin typeface="+mn-lt"/>
              <a:ea typeface="+mn-ea"/>
              <a:cs typeface="+mn-cs"/>
            </a:rPr>
            <a:t>年度は、横断歩道橋や調整池の整備などの大規模な区画整理関連工事を実施したため、前年度に比べ大きな伸びとなっています。</a:t>
          </a:r>
          <a:endParaRPr kumimoji="1" lang="en-US" altLang="ja-JP" sz="1300">
            <a:solidFill>
              <a:schemeClr val="dk1"/>
            </a:solidFill>
            <a:latin typeface="+mn-lt"/>
            <a:ea typeface="+mn-ea"/>
            <a:cs typeface="+mn-cs"/>
          </a:endParaRPr>
        </a:p>
        <a:p>
          <a:r>
            <a:rPr kumimoji="1" lang="ja-JP" altLang="en-US" sz="1300">
              <a:solidFill>
                <a:schemeClr val="dk1"/>
              </a:solidFill>
              <a:latin typeface="+mn-lt"/>
              <a:ea typeface="+mn-ea"/>
              <a:cs typeface="+mn-cs"/>
            </a:rPr>
            <a:t>教育費については、</a:t>
          </a:r>
          <a:r>
            <a:rPr kumimoji="1" lang="ja-JP" altLang="ja-JP" sz="1300">
              <a:solidFill>
                <a:schemeClr val="dk1"/>
              </a:solidFill>
              <a:latin typeface="+mn-lt"/>
              <a:ea typeface="+mn-ea"/>
              <a:cs typeface="+mn-cs"/>
            </a:rPr>
            <a:t>子育て世帯の流入による</a:t>
          </a:r>
          <a:r>
            <a:rPr kumimoji="1" lang="ja-JP" altLang="en-US" sz="1300">
              <a:solidFill>
                <a:schemeClr val="dk1"/>
              </a:solidFill>
              <a:latin typeface="+mn-lt"/>
              <a:ea typeface="+mn-ea"/>
              <a:cs typeface="+mn-cs"/>
            </a:rPr>
            <a:t>年少</a:t>
          </a:r>
          <a:r>
            <a:rPr kumimoji="1" lang="ja-JP" altLang="ja-JP" sz="1300">
              <a:solidFill>
                <a:schemeClr val="dk1"/>
              </a:solidFill>
              <a:latin typeface="+mn-lt"/>
              <a:ea typeface="+mn-ea"/>
              <a:cs typeface="+mn-cs"/>
            </a:rPr>
            <a:t>人口増加が続いているため</a:t>
          </a:r>
          <a:r>
            <a:rPr kumimoji="1" lang="ja-JP" altLang="en-US" sz="1300">
              <a:solidFill>
                <a:schemeClr val="dk1"/>
              </a:solidFill>
              <a:latin typeface="+mn-lt"/>
              <a:ea typeface="+mn-ea"/>
              <a:cs typeface="+mn-cs"/>
            </a:rPr>
            <a:t>、学校経費が増加していること、また、学校施設の大規模改修工事やトイレ改修工事、体育館天井の耐震化工事などを実施したことなどから、類似団体と比較して大きくなっています。</a:t>
          </a:r>
          <a:endParaRPr kumimoji="1" lang="en-US" altLang="ja-JP" sz="1300">
            <a:solidFill>
              <a:schemeClr val="dk1"/>
            </a:solidFill>
            <a:latin typeface="+mn-lt"/>
            <a:ea typeface="+mn-ea"/>
            <a:cs typeface="+mn-cs"/>
          </a:endParaRPr>
        </a:p>
        <a:p>
          <a:r>
            <a:rPr kumimoji="1" lang="ja-JP" altLang="en-US" sz="1300">
              <a:solidFill>
                <a:schemeClr val="dk1"/>
              </a:solidFill>
              <a:latin typeface="+mn-lt"/>
              <a:ea typeface="+mn-ea"/>
              <a:cs typeface="+mn-cs"/>
            </a:rPr>
            <a:t>諸支出金については、土地取得特別会計で道路拡幅工事や（仮称）香流川ポケットパーク事業に伴う</a:t>
          </a:r>
          <a:r>
            <a:rPr kumimoji="1" lang="ja-JP" altLang="ja-JP" sz="1300">
              <a:solidFill>
                <a:schemeClr val="dk1"/>
              </a:solidFill>
              <a:latin typeface="+mn-lt"/>
              <a:ea typeface="+mn-ea"/>
              <a:cs typeface="+mn-cs"/>
            </a:rPr>
            <a:t>土地の</a:t>
          </a:r>
          <a:r>
            <a:rPr kumimoji="1" lang="ja-JP" altLang="en-US" sz="1300">
              <a:solidFill>
                <a:schemeClr val="dk1"/>
              </a:solidFill>
              <a:latin typeface="+mn-lt"/>
              <a:ea typeface="+mn-ea"/>
              <a:cs typeface="+mn-cs"/>
            </a:rPr>
            <a:t>先行取得を実施したことなどから、前年度に比べ大きな伸びとなっています。</a:t>
          </a:r>
          <a:endParaRPr kumimoji="1" lang="en-US" altLang="ja-JP" sz="1300">
            <a:solidFill>
              <a:schemeClr val="dk1"/>
            </a:solidFill>
            <a:latin typeface="+mn-lt"/>
            <a:ea typeface="+mn-ea"/>
            <a:cs typeface="+mn-cs"/>
          </a:endParaRPr>
        </a:p>
        <a:p>
          <a:r>
            <a:rPr kumimoji="1" lang="ja-JP" altLang="ja-JP" sz="1300">
              <a:solidFill>
                <a:schemeClr val="dk1"/>
              </a:solidFill>
              <a:latin typeface="+mn-lt"/>
              <a:ea typeface="+mn-ea"/>
              <a:cs typeface="+mn-cs"/>
            </a:rPr>
            <a:t>公債費</a:t>
          </a:r>
          <a:r>
            <a:rPr kumimoji="1" lang="ja-JP" altLang="en-US" sz="1300">
              <a:solidFill>
                <a:schemeClr val="dk1"/>
              </a:solidFill>
              <a:latin typeface="+mn-lt"/>
              <a:ea typeface="+mn-ea"/>
              <a:cs typeface="+mn-cs"/>
            </a:rPr>
            <a:t>については</a:t>
          </a:r>
          <a:r>
            <a:rPr kumimoji="1" lang="ja-JP" altLang="ja-JP" sz="1300">
              <a:solidFill>
                <a:schemeClr val="dk1"/>
              </a:solidFill>
              <a:latin typeface="+mn-lt"/>
              <a:ea typeface="+mn-ea"/>
              <a:cs typeface="+mn-cs"/>
            </a:rPr>
            <a:t>、本市は大規模投資事業の計画的な予算化と特定目的基金の活用により、必要最低限の地方債の借入に努めてきたため</a:t>
          </a:r>
          <a:r>
            <a:rPr kumimoji="1" lang="ja-JP" altLang="en-US" sz="1300">
              <a:solidFill>
                <a:schemeClr val="dk1"/>
              </a:solidFill>
              <a:latin typeface="+mn-lt"/>
              <a:ea typeface="+mn-ea"/>
              <a:cs typeface="+mn-cs"/>
            </a:rPr>
            <a:t>、類似団体と比較して小さくなっています。</a:t>
          </a:r>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愛知県長久手市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実質収支は例年標準財政規模の</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6</a:t>
          </a:r>
          <a:r>
            <a:rPr kumimoji="1" lang="ja-JP" altLang="en-US" sz="1400">
              <a:latin typeface="ＭＳ ゴシック" pitchFamily="49" charset="-128"/>
              <a:ea typeface="ＭＳ ゴシック" pitchFamily="49" charset="-128"/>
            </a:rPr>
            <a:t>％程度となっており（平成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年度は報告誤り、実際は</a:t>
          </a:r>
          <a:r>
            <a:rPr kumimoji="1" lang="en-US" altLang="ja-JP" sz="1400">
              <a:latin typeface="ＭＳ ゴシック" pitchFamily="49" charset="-128"/>
              <a:ea typeface="ＭＳ ゴシック" pitchFamily="49" charset="-128"/>
            </a:rPr>
            <a:t>5.6</a:t>
          </a:r>
          <a:r>
            <a:rPr kumimoji="1" lang="ja-JP" altLang="en-US" sz="1400">
              <a:latin typeface="ＭＳ ゴシック" pitchFamily="49" charset="-128"/>
              <a:ea typeface="ＭＳ ゴシック" pitchFamily="49" charset="-128"/>
            </a:rPr>
            <a:t>％）、良好な財政運営が行えていると言えます。</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また、実質単年度収支が平成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年度はマイナスとなっていますが、これは、愛知高速交通（株）への出資等の臨時的な支出に対応するため財政調整基金の取崩を行ったためです。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愛知県長久手市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本市の一般会計及び特別会計は、赤字が発生していない状況にあり、健全な財政運営が行えている状況にあると言えます。今後も、特別会計においては、一般会計からの繰出金に過度に依存することなく運営が行えるように努めていきます。</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公園西駅周辺土地区画整理事業特別会計において大きな黒字額が発生していますが、これは、宅地造成に伴う土地収入が含まれているためです。今後、造成された土地の売却を計画的に行っていく必要があり、資金回収が適切に行えるよう努めていきます。</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DO59"/>
  <sheetViews>
    <sheetView showGridLines="0" workbookViewId="0"/>
  </sheetViews>
  <sheetFormatPr defaultColWidth="0" defaultRowHeight="10.8" zeroHeight="1"/>
  <cols>
    <col min="1" max="11" width="2.109375" style="141" customWidth="1"/>
    <col min="12" max="12" width="2.21875" style="141" customWidth="1"/>
    <col min="13" max="17" width="2.33203125" style="141" customWidth="1"/>
    <col min="18" max="119" width="2.109375" style="141" customWidth="1"/>
    <col min="120" max="16384" width="0" style="141" hidden="1"/>
  </cols>
  <sheetData>
    <row r="1" spans="1:119" ht="33" customHeight="1">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 thickBot="1">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20689180</v>
      </c>
      <c r="BO4" s="411"/>
      <c r="BP4" s="411"/>
      <c r="BQ4" s="411"/>
      <c r="BR4" s="411"/>
      <c r="BS4" s="411"/>
      <c r="BT4" s="411"/>
      <c r="BU4" s="412"/>
      <c r="BV4" s="410">
        <v>20670896</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4</v>
      </c>
      <c r="CU4" s="588"/>
      <c r="CV4" s="588"/>
      <c r="CW4" s="588"/>
      <c r="CX4" s="588"/>
      <c r="CY4" s="588"/>
      <c r="CZ4" s="588"/>
      <c r="DA4" s="589"/>
      <c r="DB4" s="587">
        <v>9.5</v>
      </c>
      <c r="DC4" s="588"/>
      <c r="DD4" s="588"/>
      <c r="DE4" s="588"/>
      <c r="DF4" s="588"/>
      <c r="DG4" s="588"/>
      <c r="DH4" s="588"/>
      <c r="DI4" s="589"/>
      <c r="DJ4" s="139"/>
      <c r="DK4" s="139"/>
      <c r="DL4" s="139"/>
      <c r="DM4" s="139"/>
      <c r="DN4" s="139"/>
      <c r="DO4" s="139"/>
    </row>
    <row r="5" spans="1:119" ht="18.75" customHeight="1">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19723182</v>
      </c>
      <c r="BO5" s="416"/>
      <c r="BP5" s="416"/>
      <c r="BQ5" s="416"/>
      <c r="BR5" s="416"/>
      <c r="BS5" s="416"/>
      <c r="BT5" s="416"/>
      <c r="BU5" s="417"/>
      <c r="BV5" s="415">
        <v>19249397</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86.8</v>
      </c>
      <c r="CU5" s="386"/>
      <c r="CV5" s="386"/>
      <c r="CW5" s="386"/>
      <c r="CX5" s="386"/>
      <c r="CY5" s="386"/>
      <c r="CZ5" s="386"/>
      <c r="DA5" s="387"/>
      <c r="DB5" s="385">
        <v>82.5</v>
      </c>
      <c r="DC5" s="386"/>
      <c r="DD5" s="386"/>
      <c r="DE5" s="386"/>
      <c r="DF5" s="386"/>
      <c r="DG5" s="386"/>
      <c r="DH5" s="386"/>
      <c r="DI5" s="387"/>
      <c r="DJ5" s="139"/>
      <c r="DK5" s="139"/>
      <c r="DL5" s="139"/>
      <c r="DM5" s="139"/>
      <c r="DN5" s="139"/>
      <c r="DO5" s="139"/>
    </row>
    <row r="6" spans="1:119" ht="18.75" customHeight="1">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86</v>
      </c>
      <c r="AV6" s="473"/>
      <c r="AW6" s="473"/>
      <c r="AX6" s="473"/>
      <c r="AY6" s="395" t="s">
        <v>87</v>
      </c>
      <c r="AZ6" s="396"/>
      <c r="BA6" s="396"/>
      <c r="BB6" s="396"/>
      <c r="BC6" s="396"/>
      <c r="BD6" s="396"/>
      <c r="BE6" s="396"/>
      <c r="BF6" s="396"/>
      <c r="BG6" s="396"/>
      <c r="BH6" s="396"/>
      <c r="BI6" s="396"/>
      <c r="BJ6" s="396"/>
      <c r="BK6" s="396"/>
      <c r="BL6" s="396"/>
      <c r="BM6" s="397"/>
      <c r="BN6" s="415">
        <v>965998</v>
      </c>
      <c r="BO6" s="416"/>
      <c r="BP6" s="416"/>
      <c r="BQ6" s="416"/>
      <c r="BR6" s="416"/>
      <c r="BS6" s="416"/>
      <c r="BT6" s="416"/>
      <c r="BU6" s="417"/>
      <c r="BV6" s="415">
        <v>1421499</v>
      </c>
      <c r="BW6" s="416"/>
      <c r="BX6" s="416"/>
      <c r="BY6" s="416"/>
      <c r="BZ6" s="416"/>
      <c r="CA6" s="416"/>
      <c r="CB6" s="416"/>
      <c r="CC6" s="417"/>
      <c r="CD6" s="424" t="s">
        <v>88</v>
      </c>
      <c r="CE6" s="425"/>
      <c r="CF6" s="425"/>
      <c r="CG6" s="425"/>
      <c r="CH6" s="425"/>
      <c r="CI6" s="425"/>
      <c r="CJ6" s="425"/>
      <c r="CK6" s="425"/>
      <c r="CL6" s="425"/>
      <c r="CM6" s="425"/>
      <c r="CN6" s="425"/>
      <c r="CO6" s="425"/>
      <c r="CP6" s="425"/>
      <c r="CQ6" s="425"/>
      <c r="CR6" s="425"/>
      <c r="CS6" s="426"/>
      <c r="CT6" s="561">
        <v>86.8</v>
      </c>
      <c r="CU6" s="562"/>
      <c r="CV6" s="562"/>
      <c r="CW6" s="562"/>
      <c r="CX6" s="562"/>
      <c r="CY6" s="562"/>
      <c r="CZ6" s="562"/>
      <c r="DA6" s="563"/>
      <c r="DB6" s="561">
        <v>82.5</v>
      </c>
      <c r="DC6" s="562"/>
      <c r="DD6" s="562"/>
      <c r="DE6" s="562"/>
      <c r="DF6" s="562"/>
      <c r="DG6" s="562"/>
      <c r="DH6" s="562"/>
      <c r="DI6" s="563"/>
      <c r="DJ6" s="139"/>
      <c r="DK6" s="139"/>
      <c r="DL6" s="139"/>
      <c r="DM6" s="139"/>
      <c r="DN6" s="139"/>
      <c r="DO6" s="139"/>
    </row>
    <row r="7" spans="1:119" ht="18.75" customHeight="1">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89</v>
      </c>
      <c r="AN7" s="389"/>
      <c r="AO7" s="389"/>
      <c r="AP7" s="389"/>
      <c r="AQ7" s="389"/>
      <c r="AR7" s="389"/>
      <c r="AS7" s="389"/>
      <c r="AT7" s="390"/>
      <c r="AU7" s="472" t="s">
        <v>90</v>
      </c>
      <c r="AV7" s="473"/>
      <c r="AW7" s="473"/>
      <c r="AX7" s="473"/>
      <c r="AY7" s="395" t="s">
        <v>91</v>
      </c>
      <c r="AZ7" s="396"/>
      <c r="BA7" s="396"/>
      <c r="BB7" s="396"/>
      <c r="BC7" s="396"/>
      <c r="BD7" s="396"/>
      <c r="BE7" s="396"/>
      <c r="BF7" s="396"/>
      <c r="BG7" s="396"/>
      <c r="BH7" s="396"/>
      <c r="BI7" s="396"/>
      <c r="BJ7" s="396"/>
      <c r="BK7" s="396"/>
      <c r="BL7" s="396"/>
      <c r="BM7" s="397"/>
      <c r="BN7" s="415">
        <v>525474</v>
      </c>
      <c r="BO7" s="416"/>
      <c r="BP7" s="416"/>
      <c r="BQ7" s="416"/>
      <c r="BR7" s="416"/>
      <c r="BS7" s="416"/>
      <c r="BT7" s="416"/>
      <c r="BU7" s="417"/>
      <c r="BV7" s="415">
        <v>397696</v>
      </c>
      <c r="BW7" s="416"/>
      <c r="BX7" s="416"/>
      <c r="BY7" s="416"/>
      <c r="BZ7" s="416"/>
      <c r="CA7" s="416"/>
      <c r="CB7" s="416"/>
      <c r="CC7" s="417"/>
      <c r="CD7" s="424" t="s">
        <v>92</v>
      </c>
      <c r="CE7" s="425"/>
      <c r="CF7" s="425"/>
      <c r="CG7" s="425"/>
      <c r="CH7" s="425"/>
      <c r="CI7" s="425"/>
      <c r="CJ7" s="425"/>
      <c r="CK7" s="425"/>
      <c r="CL7" s="425"/>
      <c r="CM7" s="425"/>
      <c r="CN7" s="425"/>
      <c r="CO7" s="425"/>
      <c r="CP7" s="425"/>
      <c r="CQ7" s="425"/>
      <c r="CR7" s="425"/>
      <c r="CS7" s="426"/>
      <c r="CT7" s="415">
        <v>11124309</v>
      </c>
      <c r="CU7" s="416"/>
      <c r="CV7" s="416"/>
      <c r="CW7" s="416"/>
      <c r="CX7" s="416"/>
      <c r="CY7" s="416"/>
      <c r="CZ7" s="416"/>
      <c r="DA7" s="417"/>
      <c r="DB7" s="415">
        <v>10782620</v>
      </c>
      <c r="DC7" s="416"/>
      <c r="DD7" s="416"/>
      <c r="DE7" s="416"/>
      <c r="DF7" s="416"/>
      <c r="DG7" s="416"/>
      <c r="DH7" s="416"/>
      <c r="DI7" s="417"/>
      <c r="DJ7" s="139"/>
      <c r="DK7" s="139"/>
      <c r="DL7" s="139"/>
      <c r="DM7" s="139"/>
      <c r="DN7" s="139"/>
      <c r="DO7" s="139"/>
    </row>
    <row r="8" spans="1:119" ht="18.75" customHeight="1" thickBot="1">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93</v>
      </c>
      <c r="AN8" s="389"/>
      <c r="AO8" s="389"/>
      <c r="AP8" s="389"/>
      <c r="AQ8" s="389"/>
      <c r="AR8" s="389"/>
      <c r="AS8" s="389"/>
      <c r="AT8" s="390"/>
      <c r="AU8" s="472" t="s">
        <v>94</v>
      </c>
      <c r="AV8" s="473"/>
      <c r="AW8" s="473"/>
      <c r="AX8" s="473"/>
      <c r="AY8" s="395" t="s">
        <v>95</v>
      </c>
      <c r="AZ8" s="396"/>
      <c r="BA8" s="396"/>
      <c r="BB8" s="396"/>
      <c r="BC8" s="396"/>
      <c r="BD8" s="396"/>
      <c r="BE8" s="396"/>
      <c r="BF8" s="396"/>
      <c r="BG8" s="396"/>
      <c r="BH8" s="396"/>
      <c r="BI8" s="396"/>
      <c r="BJ8" s="396"/>
      <c r="BK8" s="396"/>
      <c r="BL8" s="396"/>
      <c r="BM8" s="397"/>
      <c r="BN8" s="415">
        <v>440524</v>
      </c>
      <c r="BO8" s="416"/>
      <c r="BP8" s="416"/>
      <c r="BQ8" s="416"/>
      <c r="BR8" s="416"/>
      <c r="BS8" s="416"/>
      <c r="BT8" s="416"/>
      <c r="BU8" s="417"/>
      <c r="BV8" s="415">
        <v>1023803</v>
      </c>
      <c r="BW8" s="416"/>
      <c r="BX8" s="416"/>
      <c r="BY8" s="416"/>
      <c r="BZ8" s="416"/>
      <c r="CA8" s="416"/>
      <c r="CB8" s="416"/>
      <c r="CC8" s="417"/>
      <c r="CD8" s="424" t="s">
        <v>96</v>
      </c>
      <c r="CE8" s="425"/>
      <c r="CF8" s="425"/>
      <c r="CG8" s="425"/>
      <c r="CH8" s="425"/>
      <c r="CI8" s="425"/>
      <c r="CJ8" s="425"/>
      <c r="CK8" s="425"/>
      <c r="CL8" s="425"/>
      <c r="CM8" s="425"/>
      <c r="CN8" s="425"/>
      <c r="CO8" s="425"/>
      <c r="CP8" s="425"/>
      <c r="CQ8" s="425"/>
      <c r="CR8" s="425"/>
      <c r="CS8" s="426"/>
      <c r="CT8" s="524">
        <v>1.06</v>
      </c>
      <c r="CU8" s="525"/>
      <c r="CV8" s="525"/>
      <c r="CW8" s="525"/>
      <c r="CX8" s="525"/>
      <c r="CY8" s="525"/>
      <c r="CZ8" s="525"/>
      <c r="DA8" s="526"/>
      <c r="DB8" s="524">
        <v>1.04</v>
      </c>
      <c r="DC8" s="525"/>
      <c r="DD8" s="525"/>
      <c r="DE8" s="525"/>
      <c r="DF8" s="525"/>
      <c r="DG8" s="525"/>
      <c r="DH8" s="525"/>
      <c r="DI8" s="526"/>
      <c r="DJ8" s="139"/>
      <c r="DK8" s="139"/>
      <c r="DL8" s="139"/>
      <c r="DM8" s="139"/>
      <c r="DN8" s="139"/>
      <c r="DO8" s="139"/>
    </row>
    <row r="9" spans="1:119" ht="18.75" customHeight="1" thickBot="1">
      <c r="A9" s="140"/>
      <c r="B9" s="550" t="s">
        <v>97</v>
      </c>
      <c r="C9" s="551"/>
      <c r="D9" s="551"/>
      <c r="E9" s="551"/>
      <c r="F9" s="551"/>
      <c r="G9" s="551"/>
      <c r="H9" s="551"/>
      <c r="I9" s="551"/>
      <c r="J9" s="551"/>
      <c r="K9" s="478"/>
      <c r="L9" s="552" t="s">
        <v>98</v>
      </c>
      <c r="M9" s="553"/>
      <c r="N9" s="553"/>
      <c r="O9" s="553"/>
      <c r="P9" s="553"/>
      <c r="Q9" s="554"/>
      <c r="R9" s="555">
        <v>57598</v>
      </c>
      <c r="S9" s="556"/>
      <c r="T9" s="556"/>
      <c r="U9" s="556"/>
      <c r="V9" s="557"/>
      <c r="W9" s="494" t="s">
        <v>99</v>
      </c>
      <c r="X9" s="495"/>
      <c r="Y9" s="495"/>
      <c r="Z9" s="495"/>
      <c r="AA9" s="495"/>
      <c r="AB9" s="495"/>
      <c r="AC9" s="495"/>
      <c r="AD9" s="495"/>
      <c r="AE9" s="495"/>
      <c r="AF9" s="495"/>
      <c r="AG9" s="495"/>
      <c r="AH9" s="495"/>
      <c r="AI9" s="495"/>
      <c r="AJ9" s="495"/>
      <c r="AK9" s="495"/>
      <c r="AL9" s="558"/>
      <c r="AM9" s="484" t="s">
        <v>100</v>
      </c>
      <c r="AN9" s="389"/>
      <c r="AO9" s="389"/>
      <c r="AP9" s="389"/>
      <c r="AQ9" s="389"/>
      <c r="AR9" s="389"/>
      <c r="AS9" s="389"/>
      <c r="AT9" s="390"/>
      <c r="AU9" s="472" t="s">
        <v>86</v>
      </c>
      <c r="AV9" s="473"/>
      <c r="AW9" s="473"/>
      <c r="AX9" s="473"/>
      <c r="AY9" s="395" t="s">
        <v>101</v>
      </c>
      <c r="AZ9" s="396"/>
      <c r="BA9" s="396"/>
      <c r="BB9" s="396"/>
      <c r="BC9" s="396"/>
      <c r="BD9" s="396"/>
      <c r="BE9" s="396"/>
      <c r="BF9" s="396"/>
      <c r="BG9" s="396"/>
      <c r="BH9" s="396"/>
      <c r="BI9" s="396"/>
      <c r="BJ9" s="396"/>
      <c r="BK9" s="396"/>
      <c r="BL9" s="396"/>
      <c r="BM9" s="397"/>
      <c r="BN9" s="415">
        <v>-179896</v>
      </c>
      <c r="BO9" s="416"/>
      <c r="BP9" s="416"/>
      <c r="BQ9" s="416"/>
      <c r="BR9" s="416"/>
      <c r="BS9" s="416"/>
      <c r="BT9" s="416"/>
      <c r="BU9" s="417"/>
      <c r="BV9" s="415">
        <v>485891</v>
      </c>
      <c r="BW9" s="416"/>
      <c r="BX9" s="416"/>
      <c r="BY9" s="416"/>
      <c r="BZ9" s="416"/>
      <c r="CA9" s="416"/>
      <c r="CB9" s="416"/>
      <c r="CC9" s="417"/>
      <c r="CD9" s="424" t="s">
        <v>102</v>
      </c>
      <c r="CE9" s="425"/>
      <c r="CF9" s="425"/>
      <c r="CG9" s="425"/>
      <c r="CH9" s="425"/>
      <c r="CI9" s="425"/>
      <c r="CJ9" s="425"/>
      <c r="CK9" s="425"/>
      <c r="CL9" s="425"/>
      <c r="CM9" s="425"/>
      <c r="CN9" s="425"/>
      <c r="CO9" s="425"/>
      <c r="CP9" s="425"/>
      <c r="CQ9" s="425"/>
      <c r="CR9" s="425"/>
      <c r="CS9" s="426"/>
      <c r="CT9" s="385">
        <v>4.2</v>
      </c>
      <c r="CU9" s="386"/>
      <c r="CV9" s="386"/>
      <c r="CW9" s="386"/>
      <c r="CX9" s="386"/>
      <c r="CY9" s="386"/>
      <c r="CZ9" s="386"/>
      <c r="DA9" s="387"/>
      <c r="DB9" s="385">
        <v>3.9</v>
      </c>
      <c r="DC9" s="386"/>
      <c r="DD9" s="386"/>
      <c r="DE9" s="386"/>
      <c r="DF9" s="386"/>
      <c r="DG9" s="386"/>
      <c r="DH9" s="386"/>
      <c r="DI9" s="387"/>
      <c r="DJ9" s="139"/>
      <c r="DK9" s="139"/>
      <c r="DL9" s="139"/>
      <c r="DM9" s="139"/>
      <c r="DN9" s="139"/>
      <c r="DO9" s="139"/>
    </row>
    <row r="10" spans="1:119" ht="18.75" customHeight="1" thickBot="1">
      <c r="A10" s="140"/>
      <c r="B10" s="550"/>
      <c r="C10" s="551"/>
      <c r="D10" s="551"/>
      <c r="E10" s="551"/>
      <c r="F10" s="551"/>
      <c r="G10" s="551"/>
      <c r="H10" s="551"/>
      <c r="I10" s="551"/>
      <c r="J10" s="551"/>
      <c r="K10" s="478"/>
      <c r="L10" s="388" t="s">
        <v>103</v>
      </c>
      <c r="M10" s="389"/>
      <c r="N10" s="389"/>
      <c r="O10" s="389"/>
      <c r="P10" s="389"/>
      <c r="Q10" s="390"/>
      <c r="R10" s="391">
        <v>52022</v>
      </c>
      <c r="S10" s="392"/>
      <c r="T10" s="392"/>
      <c r="U10" s="392"/>
      <c r="V10" s="394"/>
      <c r="W10" s="559"/>
      <c r="X10" s="377"/>
      <c r="Y10" s="377"/>
      <c r="Z10" s="377"/>
      <c r="AA10" s="377"/>
      <c r="AB10" s="377"/>
      <c r="AC10" s="377"/>
      <c r="AD10" s="377"/>
      <c r="AE10" s="377"/>
      <c r="AF10" s="377"/>
      <c r="AG10" s="377"/>
      <c r="AH10" s="377"/>
      <c r="AI10" s="377"/>
      <c r="AJ10" s="377"/>
      <c r="AK10" s="377"/>
      <c r="AL10" s="560"/>
      <c r="AM10" s="484" t="s">
        <v>104</v>
      </c>
      <c r="AN10" s="389"/>
      <c r="AO10" s="389"/>
      <c r="AP10" s="389"/>
      <c r="AQ10" s="389"/>
      <c r="AR10" s="389"/>
      <c r="AS10" s="389"/>
      <c r="AT10" s="390"/>
      <c r="AU10" s="472" t="s">
        <v>105</v>
      </c>
      <c r="AV10" s="473"/>
      <c r="AW10" s="473"/>
      <c r="AX10" s="473"/>
      <c r="AY10" s="395" t="s">
        <v>106</v>
      </c>
      <c r="AZ10" s="396"/>
      <c r="BA10" s="396"/>
      <c r="BB10" s="396"/>
      <c r="BC10" s="396"/>
      <c r="BD10" s="396"/>
      <c r="BE10" s="396"/>
      <c r="BF10" s="396"/>
      <c r="BG10" s="396"/>
      <c r="BH10" s="396"/>
      <c r="BI10" s="396"/>
      <c r="BJ10" s="396"/>
      <c r="BK10" s="396"/>
      <c r="BL10" s="396"/>
      <c r="BM10" s="397"/>
      <c r="BN10" s="415">
        <v>302273</v>
      </c>
      <c r="BO10" s="416"/>
      <c r="BP10" s="416"/>
      <c r="BQ10" s="416"/>
      <c r="BR10" s="416"/>
      <c r="BS10" s="416"/>
      <c r="BT10" s="416"/>
      <c r="BU10" s="417"/>
      <c r="BV10" s="415">
        <v>303000</v>
      </c>
      <c r="BW10" s="416"/>
      <c r="BX10" s="416"/>
      <c r="BY10" s="416"/>
      <c r="BZ10" s="416"/>
      <c r="CA10" s="416"/>
      <c r="CB10" s="416"/>
      <c r="CC10" s="417"/>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550"/>
      <c r="C11" s="551"/>
      <c r="D11" s="551"/>
      <c r="E11" s="551"/>
      <c r="F11" s="551"/>
      <c r="G11" s="551"/>
      <c r="H11" s="551"/>
      <c r="I11" s="551"/>
      <c r="J11" s="551"/>
      <c r="K11" s="478"/>
      <c r="L11" s="461" t="s">
        <v>108</v>
      </c>
      <c r="M11" s="462"/>
      <c r="N11" s="462"/>
      <c r="O11" s="462"/>
      <c r="P11" s="462"/>
      <c r="Q11" s="463"/>
      <c r="R11" s="547" t="s">
        <v>109</v>
      </c>
      <c r="S11" s="548"/>
      <c r="T11" s="548"/>
      <c r="U11" s="548"/>
      <c r="V11" s="549"/>
      <c r="W11" s="559"/>
      <c r="X11" s="377"/>
      <c r="Y11" s="377"/>
      <c r="Z11" s="377"/>
      <c r="AA11" s="377"/>
      <c r="AB11" s="377"/>
      <c r="AC11" s="377"/>
      <c r="AD11" s="377"/>
      <c r="AE11" s="377"/>
      <c r="AF11" s="377"/>
      <c r="AG11" s="377"/>
      <c r="AH11" s="377"/>
      <c r="AI11" s="377"/>
      <c r="AJ11" s="377"/>
      <c r="AK11" s="377"/>
      <c r="AL11" s="560"/>
      <c r="AM11" s="484" t="s">
        <v>110</v>
      </c>
      <c r="AN11" s="389"/>
      <c r="AO11" s="389"/>
      <c r="AP11" s="389"/>
      <c r="AQ11" s="389"/>
      <c r="AR11" s="389"/>
      <c r="AS11" s="389"/>
      <c r="AT11" s="390"/>
      <c r="AU11" s="472" t="s">
        <v>111</v>
      </c>
      <c r="AV11" s="473"/>
      <c r="AW11" s="473"/>
      <c r="AX11" s="473"/>
      <c r="AY11" s="395" t="s">
        <v>112</v>
      </c>
      <c r="AZ11" s="396"/>
      <c r="BA11" s="396"/>
      <c r="BB11" s="396"/>
      <c r="BC11" s="396"/>
      <c r="BD11" s="396"/>
      <c r="BE11" s="396"/>
      <c r="BF11" s="396"/>
      <c r="BG11" s="396"/>
      <c r="BH11" s="396"/>
      <c r="BI11" s="396"/>
      <c r="BJ11" s="396"/>
      <c r="BK11" s="396"/>
      <c r="BL11" s="396"/>
      <c r="BM11" s="397"/>
      <c r="BN11" s="415" t="s">
        <v>113</v>
      </c>
      <c r="BO11" s="416"/>
      <c r="BP11" s="416"/>
      <c r="BQ11" s="416"/>
      <c r="BR11" s="416"/>
      <c r="BS11" s="416"/>
      <c r="BT11" s="416"/>
      <c r="BU11" s="417"/>
      <c r="BV11" s="415" t="s">
        <v>113</v>
      </c>
      <c r="BW11" s="416"/>
      <c r="BX11" s="416"/>
      <c r="BY11" s="416"/>
      <c r="BZ11" s="416"/>
      <c r="CA11" s="416"/>
      <c r="CB11" s="416"/>
      <c r="CC11" s="417"/>
      <c r="CD11" s="424" t="s">
        <v>114</v>
      </c>
      <c r="CE11" s="425"/>
      <c r="CF11" s="425"/>
      <c r="CG11" s="425"/>
      <c r="CH11" s="425"/>
      <c r="CI11" s="425"/>
      <c r="CJ11" s="425"/>
      <c r="CK11" s="425"/>
      <c r="CL11" s="425"/>
      <c r="CM11" s="425"/>
      <c r="CN11" s="425"/>
      <c r="CO11" s="425"/>
      <c r="CP11" s="425"/>
      <c r="CQ11" s="425"/>
      <c r="CR11" s="425"/>
      <c r="CS11" s="426"/>
      <c r="CT11" s="524" t="s">
        <v>113</v>
      </c>
      <c r="CU11" s="525"/>
      <c r="CV11" s="525"/>
      <c r="CW11" s="525"/>
      <c r="CX11" s="525"/>
      <c r="CY11" s="525"/>
      <c r="CZ11" s="525"/>
      <c r="DA11" s="526"/>
      <c r="DB11" s="524" t="s">
        <v>113</v>
      </c>
      <c r="DC11" s="525"/>
      <c r="DD11" s="525"/>
      <c r="DE11" s="525"/>
      <c r="DF11" s="525"/>
      <c r="DG11" s="525"/>
      <c r="DH11" s="525"/>
      <c r="DI11" s="526"/>
      <c r="DJ11" s="139"/>
      <c r="DK11" s="139"/>
      <c r="DL11" s="139"/>
      <c r="DM11" s="139"/>
      <c r="DN11" s="139"/>
      <c r="DO11" s="139"/>
    </row>
    <row r="12" spans="1:119" ht="18.75" customHeight="1">
      <c r="A12" s="140"/>
      <c r="B12" s="527" t="s">
        <v>115</v>
      </c>
      <c r="C12" s="528"/>
      <c r="D12" s="528"/>
      <c r="E12" s="528"/>
      <c r="F12" s="528"/>
      <c r="G12" s="528"/>
      <c r="H12" s="528"/>
      <c r="I12" s="528"/>
      <c r="J12" s="528"/>
      <c r="K12" s="529"/>
      <c r="L12" s="536" t="s">
        <v>116</v>
      </c>
      <c r="M12" s="537"/>
      <c r="N12" s="537"/>
      <c r="O12" s="537"/>
      <c r="P12" s="537"/>
      <c r="Q12" s="538"/>
      <c r="R12" s="539">
        <v>56448</v>
      </c>
      <c r="S12" s="540"/>
      <c r="T12" s="540"/>
      <c r="U12" s="540"/>
      <c r="V12" s="541"/>
      <c r="W12" s="542" t="s">
        <v>1</v>
      </c>
      <c r="X12" s="473"/>
      <c r="Y12" s="473"/>
      <c r="Z12" s="473"/>
      <c r="AA12" s="473"/>
      <c r="AB12" s="543"/>
      <c r="AC12" s="472" t="s">
        <v>117</v>
      </c>
      <c r="AD12" s="473"/>
      <c r="AE12" s="473"/>
      <c r="AF12" s="473"/>
      <c r="AG12" s="543"/>
      <c r="AH12" s="472" t="s">
        <v>118</v>
      </c>
      <c r="AI12" s="473"/>
      <c r="AJ12" s="473"/>
      <c r="AK12" s="473"/>
      <c r="AL12" s="544"/>
      <c r="AM12" s="484" t="s">
        <v>119</v>
      </c>
      <c r="AN12" s="389"/>
      <c r="AO12" s="389"/>
      <c r="AP12" s="389"/>
      <c r="AQ12" s="389"/>
      <c r="AR12" s="389"/>
      <c r="AS12" s="389"/>
      <c r="AT12" s="390"/>
      <c r="AU12" s="472" t="s">
        <v>120</v>
      </c>
      <c r="AV12" s="473"/>
      <c r="AW12" s="473"/>
      <c r="AX12" s="473"/>
      <c r="AY12" s="395" t="s">
        <v>121</v>
      </c>
      <c r="AZ12" s="396"/>
      <c r="BA12" s="396"/>
      <c r="BB12" s="396"/>
      <c r="BC12" s="396"/>
      <c r="BD12" s="396"/>
      <c r="BE12" s="396"/>
      <c r="BF12" s="396"/>
      <c r="BG12" s="396"/>
      <c r="BH12" s="396"/>
      <c r="BI12" s="396"/>
      <c r="BJ12" s="396"/>
      <c r="BK12" s="396"/>
      <c r="BL12" s="396"/>
      <c r="BM12" s="397"/>
      <c r="BN12" s="415">
        <v>583819</v>
      </c>
      <c r="BO12" s="416"/>
      <c r="BP12" s="416"/>
      <c r="BQ12" s="416"/>
      <c r="BR12" s="416"/>
      <c r="BS12" s="416"/>
      <c r="BT12" s="416"/>
      <c r="BU12" s="417"/>
      <c r="BV12" s="415">
        <v>300000</v>
      </c>
      <c r="BW12" s="416"/>
      <c r="BX12" s="416"/>
      <c r="BY12" s="416"/>
      <c r="BZ12" s="416"/>
      <c r="CA12" s="416"/>
      <c r="CB12" s="416"/>
      <c r="CC12" s="417"/>
      <c r="CD12" s="424" t="s">
        <v>122</v>
      </c>
      <c r="CE12" s="425"/>
      <c r="CF12" s="425"/>
      <c r="CG12" s="425"/>
      <c r="CH12" s="425"/>
      <c r="CI12" s="425"/>
      <c r="CJ12" s="425"/>
      <c r="CK12" s="425"/>
      <c r="CL12" s="425"/>
      <c r="CM12" s="425"/>
      <c r="CN12" s="425"/>
      <c r="CO12" s="425"/>
      <c r="CP12" s="425"/>
      <c r="CQ12" s="425"/>
      <c r="CR12" s="425"/>
      <c r="CS12" s="426"/>
      <c r="CT12" s="524" t="s">
        <v>123</v>
      </c>
      <c r="CU12" s="525"/>
      <c r="CV12" s="525"/>
      <c r="CW12" s="525"/>
      <c r="CX12" s="525"/>
      <c r="CY12" s="525"/>
      <c r="CZ12" s="525"/>
      <c r="DA12" s="526"/>
      <c r="DB12" s="524" t="s">
        <v>123</v>
      </c>
      <c r="DC12" s="525"/>
      <c r="DD12" s="525"/>
      <c r="DE12" s="525"/>
      <c r="DF12" s="525"/>
      <c r="DG12" s="525"/>
      <c r="DH12" s="525"/>
      <c r="DI12" s="526"/>
      <c r="DJ12" s="139"/>
      <c r="DK12" s="139"/>
      <c r="DL12" s="139"/>
      <c r="DM12" s="139"/>
      <c r="DN12" s="139"/>
      <c r="DO12" s="139"/>
    </row>
    <row r="13" spans="1:119" ht="18.75" customHeight="1">
      <c r="A13" s="140"/>
      <c r="B13" s="530"/>
      <c r="C13" s="531"/>
      <c r="D13" s="531"/>
      <c r="E13" s="531"/>
      <c r="F13" s="531"/>
      <c r="G13" s="531"/>
      <c r="H13" s="531"/>
      <c r="I13" s="531"/>
      <c r="J13" s="531"/>
      <c r="K13" s="532"/>
      <c r="L13" s="150"/>
      <c r="M13" s="513" t="s">
        <v>124</v>
      </c>
      <c r="N13" s="514"/>
      <c r="O13" s="514"/>
      <c r="P13" s="514"/>
      <c r="Q13" s="515"/>
      <c r="R13" s="516">
        <v>55557</v>
      </c>
      <c r="S13" s="517"/>
      <c r="T13" s="517"/>
      <c r="U13" s="517"/>
      <c r="V13" s="518"/>
      <c r="W13" s="504" t="s">
        <v>125</v>
      </c>
      <c r="X13" s="428"/>
      <c r="Y13" s="428"/>
      <c r="Z13" s="428"/>
      <c r="AA13" s="428"/>
      <c r="AB13" s="429"/>
      <c r="AC13" s="391">
        <v>207</v>
      </c>
      <c r="AD13" s="392"/>
      <c r="AE13" s="392"/>
      <c r="AF13" s="392"/>
      <c r="AG13" s="393"/>
      <c r="AH13" s="391">
        <v>206</v>
      </c>
      <c r="AI13" s="392"/>
      <c r="AJ13" s="392"/>
      <c r="AK13" s="392"/>
      <c r="AL13" s="394"/>
      <c r="AM13" s="484" t="s">
        <v>126</v>
      </c>
      <c r="AN13" s="389"/>
      <c r="AO13" s="389"/>
      <c r="AP13" s="389"/>
      <c r="AQ13" s="389"/>
      <c r="AR13" s="389"/>
      <c r="AS13" s="389"/>
      <c r="AT13" s="390"/>
      <c r="AU13" s="472" t="s">
        <v>127</v>
      </c>
      <c r="AV13" s="473"/>
      <c r="AW13" s="473"/>
      <c r="AX13" s="473"/>
      <c r="AY13" s="395" t="s">
        <v>128</v>
      </c>
      <c r="AZ13" s="396"/>
      <c r="BA13" s="396"/>
      <c r="BB13" s="396"/>
      <c r="BC13" s="396"/>
      <c r="BD13" s="396"/>
      <c r="BE13" s="396"/>
      <c r="BF13" s="396"/>
      <c r="BG13" s="396"/>
      <c r="BH13" s="396"/>
      <c r="BI13" s="396"/>
      <c r="BJ13" s="396"/>
      <c r="BK13" s="396"/>
      <c r="BL13" s="396"/>
      <c r="BM13" s="397"/>
      <c r="BN13" s="415">
        <v>-461442</v>
      </c>
      <c r="BO13" s="416"/>
      <c r="BP13" s="416"/>
      <c r="BQ13" s="416"/>
      <c r="BR13" s="416"/>
      <c r="BS13" s="416"/>
      <c r="BT13" s="416"/>
      <c r="BU13" s="417"/>
      <c r="BV13" s="415">
        <v>488891</v>
      </c>
      <c r="BW13" s="416"/>
      <c r="BX13" s="416"/>
      <c r="BY13" s="416"/>
      <c r="BZ13" s="416"/>
      <c r="CA13" s="416"/>
      <c r="CB13" s="416"/>
      <c r="CC13" s="417"/>
      <c r="CD13" s="424" t="s">
        <v>129</v>
      </c>
      <c r="CE13" s="425"/>
      <c r="CF13" s="425"/>
      <c r="CG13" s="425"/>
      <c r="CH13" s="425"/>
      <c r="CI13" s="425"/>
      <c r="CJ13" s="425"/>
      <c r="CK13" s="425"/>
      <c r="CL13" s="425"/>
      <c r="CM13" s="425"/>
      <c r="CN13" s="425"/>
      <c r="CO13" s="425"/>
      <c r="CP13" s="425"/>
      <c r="CQ13" s="425"/>
      <c r="CR13" s="425"/>
      <c r="CS13" s="426"/>
      <c r="CT13" s="385">
        <v>-1.1000000000000001</v>
      </c>
      <c r="CU13" s="386"/>
      <c r="CV13" s="386"/>
      <c r="CW13" s="386"/>
      <c r="CX13" s="386"/>
      <c r="CY13" s="386"/>
      <c r="CZ13" s="386"/>
      <c r="DA13" s="387"/>
      <c r="DB13" s="385">
        <v>-1.5</v>
      </c>
      <c r="DC13" s="386"/>
      <c r="DD13" s="386"/>
      <c r="DE13" s="386"/>
      <c r="DF13" s="386"/>
      <c r="DG13" s="386"/>
      <c r="DH13" s="386"/>
      <c r="DI13" s="387"/>
      <c r="DJ13" s="139"/>
      <c r="DK13" s="139"/>
      <c r="DL13" s="139"/>
      <c r="DM13" s="139"/>
      <c r="DN13" s="139"/>
      <c r="DO13" s="139"/>
    </row>
    <row r="14" spans="1:119" ht="18.75" customHeight="1" thickBot="1">
      <c r="A14" s="140"/>
      <c r="B14" s="530"/>
      <c r="C14" s="531"/>
      <c r="D14" s="531"/>
      <c r="E14" s="531"/>
      <c r="F14" s="531"/>
      <c r="G14" s="531"/>
      <c r="H14" s="531"/>
      <c r="I14" s="531"/>
      <c r="J14" s="531"/>
      <c r="K14" s="532"/>
      <c r="L14" s="506" t="s">
        <v>130</v>
      </c>
      <c r="M14" s="545"/>
      <c r="N14" s="545"/>
      <c r="O14" s="545"/>
      <c r="P14" s="545"/>
      <c r="Q14" s="546"/>
      <c r="R14" s="516">
        <v>55555</v>
      </c>
      <c r="S14" s="517"/>
      <c r="T14" s="517"/>
      <c r="U14" s="517"/>
      <c r="V14" s="518"/>
      <c r="W14" s="519"/>
      <c r="X14" s="431"/>
      <c r="Y14" s="431"/>
      <c r="Z14" s="431"/>
      <c r="AA14" s="431"/>
      <c r="AB14" s="432"/>
      <c r="AC14" s="509">
        <v>0.8</v>
      </c>
      <c r="AD14" s="510"/>
      <c r="AE14" s="510"/>
      <c r="AF14" s="510"/>
      <c r="AG14" s="511"/>
      <c r="AH14" s="509">
        <v>0.8</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131</v>
      </c>
      <c r="CE14" s="422"/>
      <c r="CF14" s="422"/>
      <c r="CG14" s="422"/>
      <c r="CH14" s="422"/>
      <c r="CI14" s="422"/>
      <c r="CJ14" s="422"/>
      <c r="CK14" s="422"/>
      <c r="CL14" s="422"/>
      <c r="CM14" s="422"/>
      <c r="CN14" s="422"/>
      <c r="CO14" s="422"/>
      <c r="CP14" s="422"/>
      <c r="CQ14" s="422"/>
      <c r="CR14" s="422"/>
      <c r="CS14" s="423"/>
      <c r="CT14" s="520" t="s">
        <v>123</v>
      </c>
      <c r="CU14" s="488"/>
      <c r="CV14" s="488"/>
      <c r="CW14" s="488"/>
      <c r="CX14" s="488"/>
      <c r="CY14" s="488"/>
      <c r="CZ14" s="488"/>
      <c r="DA14" s="489"/>
      <c r="DB14" s="520" t="s">
        <v>123</v>
      </c>
      <c r="DC14" s="488"/>
      <c r="DD14" s="488"/>
      <c r="DE14" s="488"/>
      <c r="DF14" s="488"/>
      <c r="DG14" s="488"/>
      <c r="DH14" s="488"/>
      <c r="DI14" s="489"/>
      <c r="DJ14" s="139"/>
      <c r="DK14" s="139"/>
      <c r="DL14" s="139"/>
      <c r="DM14" s="139"/>
      <c r="DN14" s="139"/>
      <c r="DO14" s="139"/>
    </row>
    <row r="15" spans="1:119" ht="18.75" customHeight="1">
      <c r="A15" s="140"/>
      <c r="B15" s="530"/>
      <c r="C15" s="531"/>
      <c r="D15" s="531"/>
      <c r="E15" s="531"/>
      <c r="F15" s="531"/>
      <c r="G15" s="531"/>
      <c r="H15" s="531"/>
      <c r="I15" s="531"/>
      <c r="J15" s="531"/>
      <c r="K15" s="532"/>
      <c r="L15" s="150"/>
      <c r="M15" s="513" t="s">
        <v>124</v>
      </c>
      <c r="N15" s="514"/>
      <c r="O15" s="514"/>
      <c r="P15" s="514"/>
      <c r="Q15" s="515"/>
      <c r="R15" s="516">
        <v>54695</v>
      </c>
      <c r="S15" s="517"/>
      <c r="T15" s="517"/>
      <c r="U15" s="517"/>
      <c r="V15" s="518"/>
      <c r="W15" s="504" t="s">
        <v>132</v>
      </c>
      <c r="X15" s="428"/>
      <c r="Y15" s="428"/>
      <c r="Z15" s="428"/>
      <c r="AA15" s="428"/>
      <c r="AB15" s="429"/>
      <c r="AC15" s="391">
        <v>6380</v>
      </c>
      <c r="AD15" s="392"/>
      <c r="AE15" s="392"/>
      <c r="AF15" s="392"/>
      <c r="AG15" s="393"/>
      <c r="AH15" s="391">
        <v>5347</v>
      </c>
      <c r="AI15" s="392"/>
      <c r="AJ15" s="392"/>
      <c r="AK15" s="392"/>
      <c r="AL15" s="394"/>
      <c r="AM15" s="484"/>
      <c r="AN15" s="389"/>
      <c r="AO15" s="389"/>
      <c r="AP15" s="389"/>
      <c r="AQ15" s="389"/>
      <c r="AR15" s="389"/>
      <c r="AS15" s="389"/>
      <c r="AT15" s="390"/>
      <c r="AU15" s="472"/>
      <c r="AV15" s="473"/>
      <c r="AW15" s="473"/>
      <c r="AX15" s="473"/>
      <c r="AY15" s="407" t="s">
        <v>133</v>
      </c>
      <c r="AZ15" s="408"/>
      <c r="BA15" s="408"/>
      <c r="BB15" s="408"/>
      <c r="BC15" s="408"/>
      <c r="BD15" s="408"/>
      <c r="BE15" s="408"/>
      <c r="BF15" s="408"/>
      <c r="BG15" s="408"/>
      <c r="BH15" s="408"/>
      <c r="BI15" s="408"/>
      <c r="BJ15" s="408"/>
      <c r="BK15" s="408"/>
      <c r="BL15" s="408"/>
      <c r="BM15" s="409"/>
      <c r="BN15" s="410">
        <v>8522574</v>
      </c>
      <c r="BO15" s="411"/>
      <c r="BP15" s="411"/>
      <c r="BQ15" s="411"/>
      <c r="BR15" s="411"/>
      <c r="BS15" s="411"/>
      <c r="BT15" s="411"/>
      <c r="BU15" s="412"/>
      <c r="BV15" s="410">
        <v>8223354</v>
      </c>
      <c r="BW15" s="411"/>
      <c r="BX15" s="411"/>
      <c r="BY15" s="411"/>
      <c r="BZ15" s="411"/>
      <c r="CA15" s="411"/>
      <c r="CB15" s="411"/>
      <c r="CC15" s="412"/>
      <c r="CD15" s="521" t="s">
        <v>134</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530"/>
      <c r="C16" s="531"/>
      <c r="D16" s="531"/>
      <c r="E16" s="531"/>
      <c r="F16" s="531"/>
      <c r="G16" s="531"/>
      <c r="H16" s="531"/>
      <c r="I16" s="531"/>
      <c r="J16" s="531"/>
      <c r="K16" s="532"/>
      <c r="L16" s="506" t="s">
        <v>135</v>
      </c>
      <c r="M16" s="507"/>
      <c r="N16" s="507"/>
      <c r="O16" s="507"/>
      <c r="P16" s="507"/>
      <c r="Q16" s="508"/>
      <c r="R16" s="501" t="s">
        <v>136</v>
      </c>
      <c r="S16" s="502"/>
      <c r="T16" s="502"/>
      <c r="U16" s="502"/>
      <c r="V16" s="503"/>
      <c r="W16" s="519"/>
      <c r="X16" s="431"/>
      <c r="Y16" s="431"/>
      <c r="Z16" s="431"/>
      <c r="AA16" s="431"/>
      <c r="AB16" s="432"/>
      <c r="AC16" s="509">
        <v>23.7</v>
      </c>
      <c r="AD16" s="510"/>
      <c r="AE16" s="510"/>
      <c r="AF16" s="510"/>
      <c r="AG16" s="511"/>
      <c r="AH16" s="509">
        <v>21.8</v>
      </c>
      <c r="AI16" s="510"/>
      <c r="AJ16" s="510"/>
      <c r="AK16" s="510"/>
      <c r="AL16" s="512"/>
      <c r="AM16" s="484"/>
      <c r="AN16" s="389"/>
      <c r="AO16" s="389"/>
      <c r="AP16" s="389"/>
      <c r="AQ16" s="389"/>
      <c r="AR16" s="389"/>
      <c r="AS16" s="389"/>
      <c r="AT16" s="390"/>
      <c r="AU16" s="472"/>
      <c r="AV16" s="473"/>
      <c r="AW16" s="473"/>
      <c r="AX16" s="473"/>
      <c r="AY16" s="395" t="s">
        <v>137</v>
      </c>
      <c r="AZ16" s="396"/>
      <c r="BA16" s="396"/>
      <c r="BB16" s="396"/>
      <c r="BC16" s="396"/>
      <c r="BD16" s="396"/>
      <c r="BE16" s="396"/>
      <c r="BF16" s="396"/>
      <c r="BG16" s="396"/>
      <c r="BH16" s="396"/>
      <c r="BI16" s="396"/>
      <c r="BJ16" s="396"/>
      <c r="BK16" s="396"/>
      <c r="BL16" s="396"/>
      <c r="BM16" s="397"/>
      <c r="BN16" s="415">
        <v>7973216</v>
      </c>
      <c r="BO16" s="416"/>
      <c r="BP16" s="416"/>
      <c r="BQ16" s="416"/>
      <c r="BR16" s="416"/>
      <c r="BS16" s="416"/>
      <c r="BT16" s="416"/>
      <c r="BU16" s="417"/>
      <c r="BV16" s="415">
        <v>7830767</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c r="A17" s="140"/>
      <c r="B17" s="533"/>
      <c r="C17" s="534"/>
      <c r="D17" s="534"/>
      <c r="E17" s="534"/>
      <c r="F17" s="534"/>
      <c r="G17" s="534"/>
      <c r="H17" s="534"/>
      <c r="I17" s="534"/>
      <c r="J17" s="534"/>
      <c r="K17" s="535"/>
      <c r="L17" s="155"/>
      <c r="M17" s="498" t="s">
        <v>138</v>
      </c>
      <c r="N17" s="499"/>
      <c r="O17" s="499"/>
      <c r="P17" s="499"/>
      <c r="Q17" s="500"/>
      <c r="R17" s="501" t="s">
        <v>136</v>
      </c>
      <c r="S17" s="502"/>
      <c r="T17" s="502"/>
      <c r="U17" s="502"/>
      <c r="V17" s="503"/>
      <c r="W17" s="504" t="s">
        <v>139</v>
      </c>
      <c r="X17" s="428"/>
      <c r="Y17" s="428"/>
      <c r="Z17" s="428"/>
      <c r="AA17" s="428"/>
      <c r="AB17" s="429"/>
      <c r="AC17" s="391">
        <v>20307</v>
      </c>
      <c r="AD17" s="392"/>
      <c r="AE17" s="392"/>
      <c r="AF17" s="392"/>
      <c r="AG17" s="393"/>
      <c r="AH17" s="391">
        <v>19017</v>
      </c>
      <c r="AI17" s="392"/>
      <c r="AJ17" s="392"/>
      <c r="AK17" s="392"/>
      <c r="AL17" s="394"/>
      <c r="AM17" s="484"/>
      <c r="AN17" s="389"/>
      <c r="AO17" s="389"/>
      <c r="AP17" s="389"/>
      <c r="AQ17" s="389"/>
      <c r="AR17" s="389"/>
      <c r="AS17" s="389"/>
      <c r="AT17" s="390"/>
      <c r="AU17" s="472"/>
      <c r="AV17" s="473"/>
      <c r="AW17" s="473"/>
      <c r="AX17" s="473"/>
      <c r="AY17" s="395" t="s">
        <v>140</v>
      </c>
      <c r="AZ17" s="396"/>
      <c r="BA17" s="396"/>
      <c r="BB17" s="396"/>
      <c r="BC17" s="396"/>
      <c r="BD17" s="396"/>
      <c r="BE17" s="396"/>
      <c r="BF17" s="396"/>
      <c r="BG17" s="396"/>
      <c r="BH17" s="396"/>
      <c r="BI17" s="396"/>
      <c r="BJ17" s="396"/>
      <c r="BK17" s="396"/>
      <c r="BL17" s="396"/>
      <c r="BM17" s="397"/>
      <c r="BN17" s="415">
        <v>11124309</v>
      </c>
      <c r="BO17" s="416"/>
      <c r="BP17" s="416"/>
      <c r="BQ17" s="416"/>
      <c r="BR17" s="416"/>
      <c r="BS17" s="416"/>
      <c r="BT17" s="416"/>
      <c r="BU17" s="417"/>
      <c r="BV17" s="415">
        <v>10782620</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c r="A18" s="140"/>
      <c r="B18" s="477" t="s">
        <v>141</v>
      </c>
      <c r="C18" s="478"/>
      <c r="D18" s="478"/>
      <c r="E18" s="479"/>
      <c r="F18" s="479"/>
      <c r="G18" s="479"/>
      <c r="H18" s="479"/>
      <c r="I18" s="479"/>
      <c r="J18" s="479"/>
      <c r="K18" s="479"/>
      <c r="L18" s="480">
        <v>21.55</v>
      </c>
      <c r="M18" s="480"/>
      <c r="N18" s="480"/>
      <c r="O18" s="480"/>
      <c r="P18" s="480"/>
      <c r="Q18" s="480"/>
      <c r="R18" s="481"/>
      <c r="S18" s="481"/>
      <c r="T18" s="481"/>
      <c r="U18" s="481"/>
      <c r="V18" s="482"/>
      <c r="W18" s="496"/>
      <c r="X18" s="497"/>
      <c r="Y18" s="497"/>
      <c r="Z18" s="497"/>
      <c r="AA18" s="497"/>
      <c r="AB18" s="505"/>
      <c r="AC18" s="379">
        <v>75.5</v>
      </c>
      <c r="AD18" s="380"/>
      <c r="AE18" s="380"/>
      <c r="AF18" s="380"/>
      <c r="AG18" s="483"/>
      <c r="AH18" s="379">
        <v>77.400000000000006</v>
      </c>
      <c r="AI18" s="380"/>
      <c r="AJ18" s="380"/>
      <c r="AK18" s="380"/>
      <c r="AL18" s="381"/>
      <c r="AM18" s="484"/>
      <c r="AN18" s="389"/>
      <c r="AO18" s="389"/>
      <c r="AP18" s="389"/>
      <c r="AQ18" s="389"/>
      <c r="AR18" s="389"/>
      <c r="AS18" s="389"/>
      <c r="AT18" s="390"/>
      <c r="AU18" s="472"/>
      <c r="AV18" s="473"/>
      <c r="AW18" s="473"/>
      <c r="AX18" s="473"/>
      <c r="AY18" s="395" t="s">
        <v>142</v>
      </c>
      <c r="AZ18" s="396"/>
      <c r="BA18" s="396"/>
      <c r="BB18" s="396"/>
      <c r="BC18" s="396"/>
      <c r="BD18" s="396"/>
      <c r="BE18" s="396"/>
      <c r="BF18" s="396"/>
      <c r="BG18" s="396"/>
      <c r="BH18" s="396"/>
      <c r="BI18" s="396"/>
      <c r="BJ18" s="396"/>
      <c r="BK18" s="396"/>
      <c r="BL18" s="396"/>
      <c r="BM18" s="397"/>
      <c r="BN18" s="415">
        <v>9654293</v>
      </c>
      <c r="BO18" s="416"/>
      <c r="BP18" s="416"/>
      <c r="BQ18" s="416"/>
      <c r="BR18" s="416"/>
      <c r="BS18" s="416"/>
      <c r="BT18" s="416"/>
      <c r="BU18" s="417"/>
      <c r="BV18" s="415">
        <v>9291621</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c r="A19" s="140"/>
      <c r="B19" s="477" t="s">
        <v>143</v>
      </c>
      <c r="C19" s="478"/>
      <c r="D19" s="478"/>
      <c r="E19" s="479"/>
      <c r="F19" s="479"/>
      <c r="G19" s="479"/>
      <c r="H19" s="479"/>
      <c r="I19" s="479"/>
      <c r="J19" s="479"/>
      <c r="K19" s="479"/>
      <c r="L19" s="485">
        <v>2673</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144</v>
      </c>
      <c r="AZ19" s="396"/>
      <c r="BA19" s="396"/>
      <c r="BB19" s="396"/>
      <c r="BC19" s="396"/>
      <c r="BD19" s="396"/>
      <c r="BE19" s="396"/>
      <c r="BF19" s="396"/>
      <c r="BG19" s="396"/>
      <c r="BH19" s="396"/>
      <c r="BI19" s="396"/>
      <c r="BJ19" s="396"/>
      <c r="BK19" s="396"/>
      <c r="BL19" s="396"/>
      <c r="BM19" s="397"/>
      <c r="BN19" s="415">
        <v>13670345</v>
      </c>
      <c r="BO19" s="416"/>
      <c r="BP19" s="416"/>
      <c r="BQ19" s="416"/>
      <c r="BR19" s="416"/>
      <c r="BS19" s="416"/>
      <c r="BT19" s="416"/>
      <c r="BU19" s="417"/>
      <c r="BV19" s="415">
        <v>14356223</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c r="A20" s="140"/>
      <c r="B20" s="477" t="s">
        <v>145</v>
      </c>
      <c r="C20" s="478"/>
      <c r="D20" s="478"/>
      <c r="E20" s="479"/>
      <c r="F20" s="479"/>
      <c r="G20" s="479"/>
      <c r="H20" s="479"/>
      <c r="I20" s="479"/>
      <c r="J20" s="479"/>
      <c r="K20" s="479"/>
      <c r="L20" s="485">
        <v>25069</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c r="A21" s="140"/>
      <c r="B21" s="474" t="s">
        <v>146</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c r="A22" s="140"/>
      <c r="B22" s="444" t="s">
        <v>147</v>
      </c>
      <c r="C22" s="445"/>
      <c r="D22" s="446"/>
      <c r="E22" s="453" t="s">
        <v>1</v>
      </c>
      <c r="F22" s="428"/>
      <c r="G22" s="428"/>
      <c r="H22" s="428"/>
      <c r="I22" s="428"/>
      <c r="J22" s="428"/>
      <c r="K22" s="429"/>
      <c r="L22" s="453" t="s">
        <v>148</v>
      </c>
      <c r="M22" s="428"/>
      <c r="N22" s="428"/>
      <c r="O22" s="428"/>
      <c r="P22" s="429"/>
      <c r="Q22" s="438" t="s">
        <v>149</v>
      </c>
      <c r="R22" s="439"/>
      <c r="S22" s="439"/>
      <c r="T22" s="439"/>
      <c r="U22" s="439"/>
      <c r="V22" s="454"/>
      <c r="W22" s="456" t="s">
        <v>150</v>
      </c>
      <c r="X22" s="445"/>
      <c r="Y22" s="446"/>
      <c r="Z22" s="453" t="s">
        <v>1</v>
      </c>
      <c r="AA22" s="428"/>
      <c r="AB22" s="428"/>
      <c r="AC22" s="428"/>
      <c r="AD22" s="428"/>
      <c r="AE22" s="428"/>
      <c r="AF22" s="428"/>
      <c r="AG22" s="429"/>
      <c r="AH22" s="427" t="s">
        <v>151</v>
      </c>
      <c r="AI22" s="428"/>
      <c r="AJ22" s="428"/>
      <c r="AK22" s="428"/>
      <c r="AL22" s="429"/>
      <c r="AM22" s="427" t="s">
        <v>152</v>
      </c>
      <c r="AN22" s="433"/>
      <c r="AO22" s="433"/>
      <c r="AP22" s="433"/>
      <c r="AQ22" s="433"/>
      <c r="AR22" s="434"/>
      <c r="AS22" s="438" t="s">
        <v>149</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153</v>
      </c>
      <c r="AZ23" s="408"/>
      <c r="BA23" s="408"/>
      <c r="BB23" s="408"/>
      <c r="BC23" s="408"/>
      <c r="BD23" s="408"/>
      <c r="BE23" s="408"/>
      <c r="BF23" s="408"/>
      <c r="BG23" s="408"/>
      <c r="BH23" s="408"/>
      <c r="BI23" s="408"/>
      <c r="BJ23" s="408"/>
      <c r="BK23" s="408"/>
      <c r="BL23" s="408"/>
      <c r="BM23" s="409"/>
      <c r="BN23" s="415">
        <v>9552339</v>
      </c>
      <c r="BO23" s="416"/>
      <c r="BP23" s="416"/>
      <c r="BQ23" s="416"/>
      <c r="BR23" s="416"/>
      <c r="BS23" s="416"/>
      <c r="BT23" s="416"/>
      <c r="BU23" s="417"/>
      <c r="BV23" s="415">
        <v>8434209</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c r="A24" s="140"/>
      <c r="B24" s="447"/>
      <c r="C24" s="448"/>
      <c r="D24" s="449"/>
      <c r="E24" s="388" t="s">
        <v>154</v>
      </c>
      <c r="F24" s="389"/>
      <c r="G24" s="389"/>
      <c r="H24" s="389"/>
      <c r="I24" s="389"/>
      <c r="J24" s="389"/>
      <c r="K24" s="390"/>
      <c r="L24" s="391">
        <v>1</v>
      </c>
      <c r="M24" s="392"/>
      <c r="N24" s="392"/>
      <c r="O24" s="392"/>
      <c r="P24" s="393"/>
      <c r="Q24" s="391">
        <v>8800</v>
      </c>
      <c r="R24" s="392"/>
      <c r="S24" s="392"/>
      <c r="T24" s="392"/>
      <c r="U24" s="392"/>
      <c r="V24" s="393"/>
      <c r="W24" s="457"/>
      <c r="X24" s="448"/>
      <c r="Y24" s="449"/>
      <c r="Z24" s="388" t="s">
        <v>155</v>
      </c>
      <c r="AA24" s="389"/>
      <c r="AB24" s="389"/>
      <c r="AC24" s="389"/>
      <c r="AD24" s="389"/>
      <c r="AE24" s="389"/>
      <c r="AF24" s="389"/>
      <c r="AG24" s="390"/>
      <c r="AH24" s="391">
        <v>434</v>
      </c>
      <c r="AI24" s="392"/>
      <c r="AJ24" s="392"/>
      <c r="AK24" s="392"/>
      <c r="AL24" s="393"/>
      <c r="AM24" s="391">
        <v>1262072</v>
      </c>
      <c r="AN24" s="392"/>
      <c r="AO24" s="392"/>
      <c r="AP24" s="392"/>
      <c r="AQ24" s="392"/>
      <c r="AR24" s="393"/>
      <c r="AS24" s="391">
        <v>2908</v>
      </c>
      <c r="AT24" s="392"/>
      <c r="AU24" s="392"/>
      <c r="AV24" s="392"/>
      <c r="AW24" s="392"/>
      <c r="AX24" s="394"/>
      <c r="AY24" s="382" t="s">
        <v>156</v>
      </c>
      <c r="AZ24" s="383"/>
      <c r="BA24" s="383"/>
      <c r="BB24" s="383"/>
      <c r="BC24" s="383"/>
      <c r="BD24" s="383"/>
      <c r="BE24" s="383"/>
      <c r="BF24" s="383"/>
      <c r="BG24" s="383"/>
      <c r="BH24" s="383"/>
      <c r="BI24" s="383"/>
      <c r="BJ24" s="383"/>
      <c r="BK24" s="383"/>
      <c r="BL24" s="383"/>
      <c r="BM24" s="384"/>
      <c r="BN24" s="415">
        <v>4135346</v>
      </c>
      <c r="BO24" s="416"/>
      <c r="BP24" s="416"/>
      <c r="BQ24" s="416"/>
      <c r="BR24" s="416"/>
      <c r="BS24" s="416"/>
      <c r="BT24" s="416"/>
      <c r="BU24" s="417"/>
      <c r="BV24" s="415">
        <v>3907853</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c r="A25" s="140"/>
      <c r="B25" s="447"/>
      <c r="C25" s="448"/>
      <c r="D25" s="449"/>
      <c r="E25" s="388" t="s">
        <v>157</v>
      </c>
      <c r="F25" s="389"/>
      <c r="G25" s="389"/>
      <c r="H25" s="389"/>
      <c r="I25" s="389"/>
      <c r="J25" s="389"/>
      <c r="K25" s="390"/>
      <c r="L25" s="391">
        <v>1</v>
      </c>
      <c r="M25" s="392"/>
      <c r="N25" s="392"/>
      <c r="O25" s="392"/>
      <c r="P25" s="393"/>
      <c r="Q25" s="391">
        <v>7170</v>
      </c>
      <c r="R25" s="392"/>
      <c r="S25" s="392"/>
      <c r="T25" s="392"/>
      <c r="U25" s="392"/>
      <c r="V25" s="393"/>
      <c r="W25" s="457"/>
      <c r="X25" s="448"/>
      <c r="Y25" s="449"/>
      <c r="Z25" s="388" t="s">
        <v>158</v>
      </c>
      <c r="AA25" s="389"/>
      <c r="AB25" s="389"/>
      <c r="AC25" s="389"/>
      <c r="AD25" s="389"/>
      <c r="AE25" s="389"/>
      <c r="AF25" s="389"/>
      <c r="AG25" s="390"/>
      <c r="AH25" s="391">
        <v>67</v>
      </c>
      <c r="AI25" s="392"/>
      <c r="AJ25" s="392"/>
      <c r="AK25" s="392"/>
      <c r="AL25" s="393"/>
      <c r="AM25" s="391">
        <v>196444</v>
      </c>
      <c r="AN25" s="392"/>
      <c r="AO25" s="392"/>
      <c r="AP25" s="392"/>
      <c r="AQ25" s="392"/>
      <c r="AR25" s="393"/>
      <c r="AS25" s="391">
        <v>2932</v>
      </c>
      <c r="AT25" s="392"/>
      <c r="AU25" s="392"/>
      <c r="AV25" s="392"/>
      <c r="AW25" s="392"/>
      <c r="AX25" s="394"/>
      <c r="AY25" s="407" t="s">
        <v>159</v>
      </c>
      <c r="AZ25" s="408"/>
      <c r="BA25" s="408"/>
      <c r="BB25" s="408"/>
      <c r="BC25" s="408"/>
      <c r="BD25" s="408"/>
      <c r="BE25" s="408"/>
      <c r="BF25" s="408"/>
      <c r="BG25" s="408"/>
      <c r="BH25" s="408"/>
      <c r="BI25" s="408"/>
      <c r="BJ25" s="408"/>
      <c r="BK25" s="408"/>
      <c r="BL25" s="408"/>
      <c r="BM25" s="409"/>
      <c r="BN25" s="410">
        <v>952958</v>
      </c>
      <c r="BO25" s="411"/>
      <c r="BP25" s="411"/>
      <c r="BQ25" s="411"/>
      <c r="BR25" s="411"/>
      <c r="BS25" s="411"/>
      <c r="BT25" s="411"/>
      <c r="BU25" s="412"/>
      <c r="BV25" s="410">
        <v>1384410</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c r="A26" s="140"/>
      <c r="B26" s="447"/>
      <c r="C26" s="448"/>
      <c r="D26" s="449"/>
      <c r="E26" s="388" t="s">
        <v>160</v>
      </c>
      <c r="F26" s="389"/>
      <c r="G26" s="389"/>
      <c r="H26" s="389"/>
      <c r="I26" s="389"/>
      <c r="J26" s="389"/>
      <c r="K26" s="390"/>
      <c r="L26" s="391">
        <v>1</v>
      </c>
      <c r="M26" s="392"/>
      <c r="N26" s="392"/>
      <c r="O26" s="392"/>
      <c r="P26" s="393"/>
      <c r="Q26" s="391">
        <v>6520</v>
      </c>
      <c r="R26" s="392"/>
      <c r="S26" s="392"/>
      <c r="T26" s="392"/>
      <c r="U26" s="392"/>
      <c r="V26" s="393"/>
      <c r="W26" s="457"/>
      <c r="X26" s="448"/>
      <c r="Y26" s="449"/>
      <c r="Z26" s="388" t="s">
        <v>161</v>
      </c>
      <c r="AA26" s="470"/>
      <c r="AB26" s="470"/>
      <c r="AC26" s="470"/>
      <c r="AD26" s="470"/>
      <c r="AE26" s="470"/>
      <c r="AF26" s="470"/>
      <c r="AG26" s="471"/>
      <c r="AH26" s="391">
        <v>18</v>
      </c>
      <c r="AI26" s="392"/>
      <c r="AJ26" s="392"/>
      <c r="AK26" s="392"/>
      <c r="AL26" s="393"/>
      <c r="AM26" s="391">
        <v>55746</v>
      </c>
      <c r="AN26" s="392"/>
      <c r="AO26" s="392"/>
      <c r="AP26" s="392"/>
      <c r="AQ26" s="392"/>
      <c r="AR26" s="393"/>
      <c r="AS26" s="391">
        <v>3097</v>
      </c>
      <c r="AT26" s="392"/>
      <c r="AU26" s="392"/>
      <c r="AV26" s="392"/>
      <c r="AW26" s="392"/>
      <c r="AX26" s="394"/>
      <c r="AY26" s="424" t="s">
        <v>162</v>
      </c>
      <c r="AZ26" s="425"/>
      <c r="BA26" s="425"/>
      <c r="BB26" s="425"/>
      <c r="BC26" s="425"/>
      <c r="BD26" s="425"/>
      <c r="BE26" s="425"/>
      <c r="BF26" s="425"/>
      <c r="BG26" s="425"/>
      <c r="BH26" s="425"/>
      <c r="BI26" s="425"/>
      <c r="BJ26" s="425"/>
      <c r="BK26" s="425"/>
      <c r="BL26" s="425"/>
      <c r="BM26" s="426"/>
      <c r="BN26" s="415" t="s">
        <v>123</v>
      </c>
      <c r="BO26" s="416"/>
      <c r="BP26" s="416"/>
      <c r="BQ26" s="416"/>
      <c r="BR26" s="416"/>
      <c r="BS26" s="416"/>
      <c r="BT26" s="416"/>
      <c r="BU26" s="417"/>
      <c r="BV26" s="415" t="s">
        <v>123</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c r="A27" s="140"/>
      <c r="B27" s="447"/>
      <c r="C27" s="448"/>
      <c r="D27" s="449"/>
      <c r="E27" s="388" t="s">
        <v>163</v>
      </c>
      <c r="F27" s="389"/>
      <c r="G27" s="389"/>
      <c r="H27" s="389"/>
      <c r="I27" s="389"/>
      <c r="J27" s="389"/>
      <c r="K27" s="390"/>
      <c r="L27" s="391">
        <v>1</v>
      </c>
      <c r="M27" s="392"/>
      <c r="N27" s="392"/>
      <c r="O27" s="392"/>
      <c r="P27" s="393"/>
      <c r="Q27" s="391">
        <v>4880</v>
      </c>
      <c r="R27" s="392"/>
      <c r="S27" s="392"/>
      <c r="T27" s="392"/>
      <c r="U27" s="392"/>
      <c r="V27" s="393"/>
      <c r="W27" s="457"/>
      <c r="X27" s="448"/>
      <c r="Y27" s="449"/>
      <c r="Z27" s="388" t="s">
        <v>164</v>
      </c>
      <c r="AA27" s="389"/>
      <c r="AB27" s="389"/>
      <c r="AC27" s="389"/>
      <c r="AD27" s="389"/>
      <c r="AE27" s="389"/>
      <c r="AF27" s="389"/>
      <c r="AG27" s="390"/>
      <c r="AH27" s="391" t="s">
        <v>123</v>
      </c>
      <c r="AI27" s="392"/>
      <c r="AJ27" s="392"/>
      <c r="AK27" s="392"/>
      <c r="AL27" s="393"/>
      <c r="AM27" s="391" t="s">
        <v>123</v>
      </c>
      <c r="AN27" s="392"/>
      <c r="AO27" s="392"/>
      <c r="AP27" s="392"/>
      <c r="AQ27" s="392"/>
      <c r="AR27" s="393"/>
      <c r="AS27" s="391" t="s">
        <v>123</v>
      </c>
      <c r="AT27" s="392"/>
      <c r="AU27" s="392"/>
      <c r="AV27" s="392"/>
      <c r="AW27" s="392"/>
      <c r="AX27" s="394"/>
      <c r="AY27" s="421" t="s">
        <v>165</v>
      </c>
      <c r="AZ27" s="422"/>
      <c r="BA27" s="422"/>
      <c r="BB27" s="422"/>
      <c r="BC27" s="422"/>
      <c r="BD27" s="422"/>
      <c r="BE27" s="422"/>
      <c r="BF27" s="422"/>
      <c r="BG27" s="422"/>
      <c r="BH27" s="422"/>
      <c r="BI27" s="422"/>
      <c r="BJ27" s="422"/>
      <c r="BK27" s="422"/>
      <c r="BL27" s="422"/>
      <c r="BM27" s="423"/>
      <c r="BN27" s="418">
        <v>2174208</v>
      </c>
      <c r="BO27" s="419"/>
      <c r="BP27" s="419"/>
      <c r="BQ27" s="419"/>
      <c r="BR27" s="419"/>
      <c r="BS27" s="419"/>
      <c r="BT27" s="419"/>
      <c r="BU27" s="420"/>
      <c r="BV27" s="418">
        <v>2073612</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c r="A28" s="140"/>
      <c r="B28" s="447"/>
      <c r="C28" s="448"/>
      <c r="D28" s="449"/>
      <c r="E28" s="388" t="s">
        <v>166</v>
      </c>
      <c r="F28" s="389"/>
      <c r="G28" s="389"/>
      <c r="H28" s="389"/>
      <c r="I28" s="389"/>
      <c r="J28" s="389"/>
      <c r="K28" s="390"/>
      <c r="L28" s="391">
        <v>1</v>
      </c>
      <c r="M28" s="392"/>
      <c r="N28" s="392"/>
      <c r="O28" s="392"/>
      <c r="P28" s="393"/>
      <c r="Q28" s="391">
        <v>4230</v>
      </c>
      <c r="R28" s="392"/>
      <c r="S28" s="392"/>
      <c r="T28" s="392"/>
      <c r="U28" s="392"/>
      <c r="V28" s="393"/>
      <c r="W28" s="457"/>
      <c r="X28" s="448"/>
      <c r="Y28" s="449"/>
      <c r="Z28" s="388" t="s">
        <v>167</v>
      </c>
      <c r="AA28" s="389"/>
      <c r="AB28" s="389"/>
      <c r="AC28" s="389"/>
      <c r="AD28" s="389"/>
      <c r="AE28" s="389"/>
      <c r="AF28" s="389"/>
      <c r="AG28" s="390"/>
      <c r="AH28" s="391" t="s">
        <v>123</v>
      </c>
      <c r="AI28" s="392"/>
      <c r="AJ28" s="392"/>
      <c r="AK28" s="392"/>
      <c r="AL28" s="393"/>
      <c r="AM28" s="391" t="s">
        <v>123</v>
      </c>
      <c r="AN28" s="392"/>
      <c r="AO28" s="392"/>
      <c r="AP28" s="392"/>
      <c r="AQ28" s="392"/>
      <c r="AR28" s="393"/>
      <c r="AS28" s="391" t="s">
        <v>123</v>
      </c>
      <c r="AT28" s="392"/>
      <c r="AU28" s="392"/>
      <c r="AV28" s="392"/>
      <c r="AW28" s="392"/>
      <c r="AX28" s="394"/>
      <c r="AY28" s="398" t="s">
        <v>168</v>
      </c>
      <c r="AZ28" s="399"/>
      <c r="BA28" s="399"/>
      <c r="BB28" s="400"/>
      <c r="BC28" s="407" t="s">
        <v>169</v>
      </c>
      <c r="BD28" s="408"/>
      <c r="BE28" s="408"/>
      <c r="BF28" s="408"/>
      <c r="BG28" s="408"/>
      <c r="BH28" s="408"/>
      <c r="BI28" s="408"/>
      <c r="BJ28" s="408"/>
      <c r="BK28" s="408"/>
      <c r="BL28" s="408"/>
      <c r="BM28" s="409"/>
      <c r="BN28" s="410">
        <v>1238150</v>
      </c>
      <c r="BO28" s="411"/>
      <c r="BP28" s="411"/>
      <c r="BQ28" s="411"/>
      <c r="BR28" s="411"/>
      <c r="BS28" s="411"/>
      <c r="BT28" s="411"/>
      <c r="BU28" s="412"/>
      <c r="BV28" s="410">
        <v>1519696</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c r="A29" s="140"/>
      <c r="B29" s="447"/>
      <c r="C29" s="448"/>
      <c r="D29" s="449"/>
      <c r="E29" s="388" t="s">
        <v>170</v>
      </c>
      <c r="F29" s="389"/>
      <c r="G29" s="389"/>
      <c r="H29" s="389"/>
      <c r="I29" s="389"/>
      <c r="J29" s="389"/>
      <c r="K29" s="390"/>
      <c r="L29" s="391">
        <v>16</v>
      </c>
      <c r="M29" s="392"/>
      <c r="N29" s="392"/>
      <c r="O29" s="392"/>
      <c r="P29" s="393"/>
      <c r="Q29" s="391">
        <v>3620</v>
      </c>
      <c r="R29" s="392"/>
      <c r="S29" s="392"/>
      <c r="T29" s="392"/>
      <c r="U29" s="392"/>
      <c r="V29" s="393"/>
      <c r="W29" s="458"/>
      <c r="X29" s="459"/>
      <c r="Y29" s="460"/>
      <c r="Z29" s="388" t="s">
        <v>171</v>
      </c>
      <c r="AA29" s="389"/>
      <c r="AB29" s="389"/>
      <c r="AC29" s="389"/>
      <c r="AD29" s="389"/>
      <c r="AE29" s="389"/>
      <c r="AF29" s="389"/>
      <c r="AG29" s="390"/>
      <c r="AH29" s="391">
        <v>434</v>
      </c>
      <c r="AI29" s="392"/>
      <c r="AJ29" s="392"/>
      <c r="AK29" s="392"/>
      <c r="AL29" s="393"/>
      <c r="AM29" s="391">
        <v>1262072</v>
      </c>
      <c r="AN29" s="392"/>
      <c r="AO29" s="392"/>
      <c r="AP29" s="392"/>
      <c r="AQ29" s="392"/>
      <c r="AR29" s="393"/>
      <c r="AS29" s="391">
        <v>2908</v>
      </c>
      <c r="AT29" s="392"/>
      <c r="AU29" s="392"/>
      <c r="AV29" s="392"/>
      <c r="AW29" s="392"/>
      <c r="AX29" s="394"/>
      <c r="AY29" s="401"/>
      <c r="AZ29" s="402"/>
      <c r="BA29" s="402"/>
      <c r="BB29" s="403"/>
      <c r="BC29" s="395" t="s">
        <v>172</v>
      </c>
      <c r="BD29" s="396"/>
      <c r="BE29" s="396"/>
      <c r="BF29" s="396"/>
      <c r="BG29" s="396"/>
      <c r="BH29" s="396"/>
      <c r="BI29" s="396"/>
      <c r="BJ29" s="396"/>
      <c r="BK29" s="396"/>
      <c r="BL29" s="396"/>
      <c r="BM29" s="397"/>
      <c r="BN29" s="415">
        <v>4185</v>
      </c>
      <c r="BO29" s="416"/>
      <c r="BP29" s="416"/>
      <c r="BQ29" s="416"/>
      <c r="BR29" s="416"/>
      <c r="BS29" s="416"/>
      <c r="BT29" s="416"/>
      <c r="BU29" s="417"/>
      <c r="BV29" s="415">
        <v>4179</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173</v>
      </c>
      <c r="X30" s="468"/>
      <c r="Y30" s="468"/>
      <c r="Z30" s="468"/>
      <c r="AA30" s="468"/>
      <c r="AB30" s="468"/>
      <c r="AC30" s="468"/>
      <c r="AD30" s="468"/>
      <c r="AE30" s="468"/>
      <c r="AF30" s="468"/>
      <c r="AG30" s="469"/>
      <c r="AH30" s="379">
        <v>99.2</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174</v>
      </c>
      <c r="BD30" s="383"/>
      <c r="BE30" s="383"/>
      <c r="BF30" s="383"/>
      <c r="BG30" s="383"/>
      <c r="BH30" s="383"/>
      <c r="BI30" s="383"/>
      <c r="BJ30" s="383"/>
      <c r="BK30" s="383"/>
      <c r="BL30" s="383"/>
      <c r="BM30" s="384"/>
      <c r="BN30" s="418">
        <v>3099198</v>
      </c>
      <c r="BO30" s="419"/>
      <c r="BP30" s="419"/>
      <c r="BQ30" s="419"/>
      <c r="BR30" s="419"/>
      <c r="BS30" s="419"/>
      <c r="BT30" s="419"/>
      <c r="BU30" s="420"/>
      <c r="BV30" s="418">
        <v>3541845</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378" t="s">
        <v>181</v>
      </c>
      <c r="D33" s="378"/>
      <c r="E33" s="377" t="s">
        <v>182</v>
      </c>
      <c r="F33" s="377"/>
      <c r="G33" s="377"/>
      <c r="H33" s="377"/>
      <c r="I33" s="377"/>
      <c r="J33" s="377"/>
      <c r="K33" s="377"/>
      <c r="L33" s="377"/>
      <c r="M33" s="377"/>
      <c r="N33" s="377"/>
      <c r="O33" s="377"/>
      <c r="P33" s="377"/>
      <c r="Q33" s="377"/>
      <c r="R33" s="377"/>
      <c r="S33" s="377"/>
      <c r="T33" s="169"/>
      <c r="U33" s="378" t="s">
        <v>181</v>
      </c>
      <c r="V33" s="378"/>
      <c r="W33" s="377" t="s">
        <v>182</v>
      </c>
      <c r="X33" s="377"/>
      <c r="Y33" s="377"/>
      <c r="Z33" s="377"/>
      <c r="AA33" s="377"/>
      <c r="AB33" s="377"/>
      <c r="AC33" s="377"/>
      <c r="AD33" s="377"/>
      <c r="AE33" s="377"/>
      <c r="AF33" s="377"/>
      <c r="AG33" s="377"/>
      <c r="AH33" s="377"/>
      <c r="AI33" s="377"/>
      <c r="AJ33" s="377"/>
      <c r="AK33" s="377"/>
      <c r="AL33" s="169"/>
      <c r="AM33" s="378" t="s">
        <v>181</v>
      </c>
      <c r="AN33" s="378"/>
      <c r="AO33" s="377" t="s">
        <v>182</v>
      </c>
      <c r="AP33" s="377"/>
      <c r="AQ33" s="377"/>
      <c r="AR33" s="377"/>
      <c r="AS33" s="377"/>
      <c r="AT33" s="377"/>
      <c r="AU33" s="377"/>
      <c r="AV33" s="377"/>
      <c r="AW33" s="377"/>
      <c r="AX33" s="377"/>
      <c r="AY33" s="377"/>
      <c r="AZ33" s="377"/>
      <c r="BA33" s="377"/>
      <c r="BB33" s="377"/>
      <c r="BC33" s="377"/>
      <c r="BD33" s="170"/>
      <c r="BE33" s="377" t="s">
        <v>183</v>
      </c>
      <c r="BF33" s="377"/>
      <c r="BG33" s="377" t="s">
        <v>184</v>
      </c>
      <c r="BH33" s="377"/>
      <c r="BI33" s="377"/>
      <c r="BJ33" s="377"/>
      <c r="BK33" s="377"/>
      <c r="BL33" s="377"/>
      <c r="BM33" s="377"/>
      <c r="BN33" s="377"/>
      <c r="BO33" s="377"/>
      <c r="BP33" s="377"/>
      <c r="BQ33" s="377"/>
      <c r="BR33" s="377"/>
      <c r="BS33" s="377"/>
      <c r="BT33" s="377"/>
      <c r="BU33" s="377"/>
      <c r="BV33" s="170"/>
      <c r="BW33" s="378" t="s">
        <v>183</v>
      </c>
      <c r="BX33" s="378"/>
      <c r="BY33" s="377" t="s">
        <v>185</v>
      </c>
      <c r="BZ33" s="377"/>
      <c r="CA33" s="377"/>
      <c r="CB33" s="377"/>
      <c r="CC33" s="377"/>
      <c r="CD33" s="377"/>
      <c r="CE33" s="377"/>
      <c r="CF33" s="377"/>
      <c r="CG33" s="377"/>
      <c r="CH33" s="377"/>
      <c r="CI33" s="377"/>
      <c r="CJ33" s="377"/>
      <c r="CK33" s="377"/>
      <c r="CL33" s="377"/>
      <c r="CM33" s="377"/>
      <c r="CN33" s="169"/>
      <c r="CO33" s="378" t="s">
        <v>181</v>
      </c>
      <c r="CP33" s="378"/>
      <c r="CQ33" s="377" t="s">
        <v>186</v>
      </c>
      <c r="CR33" s="377"/>
      <c r="CS33" s="377"/>
      <c r="CT33" s="377"/>
      <c r="CU33" s="377"/>
      <c r="CV33" s="377"/>
      <c r="CW33" s="377"/>
      <c r="CX33" s="377"/>
      <c r="CY33" s="377"/>
      <c r="CZ33" s="377"/>
      <c r="DA33" s="377"/>
      <c r="DB33" s="377"/>
      <c r="DC33" s="377"/>
      <c r="DD33" s="377"/>
      <c r="DE33" s="377"/>
      <c r="DF33" s="169"/>
      <c r="DG33" s="377" t="s">
        <v>187</v>
      </c>
      <c r="DH33" s="377"/>
      <c r="DI33" s="171"/>
      <c r="DJ33" s="139"/>
      <c r="DK33" s="139"/>
      <c r="DL33" s="139"/>
      <c r="DM33" s="139"/>
      <c r="DN33" s="139"/>
      <c r="DO33" s="139"/>
    </row>
    <row r="34" spans="1:119" ht="32.25" customHeight="1">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4</v>
      </c>
      <c r="V34" s="375"/>
      <c r="W34" s="374" t="str">
        <f>IF('各会計、関係団体の財政状況及び健全化判断比率'!B28="","",'各会計、関係団体の財政状況及び健全化判断比率'!B28)</f>
        <v>国民健康保険特別会計</v>
      </c>
      <c r="X34" s="374"/>
      <c r="Y34" s="374"/>
      <c r="Z34" s="374"/>
      <c r="AA34" s="374"/>
      <c r="AB34" s="374"/>
      <c r="AC34" s="374"/>
      <c r="AD34" s="374"/>
      <c r="AE34" s="374"/>
      <c r="AF34" s="374"/>
      <c r="AG34" s="374"/>
      <c r="AH34" s="374"/>
      <c r="AI34" s="374"/>
      <c r="AJ34" s="374"/>
      <c r="AK34" s="374"/>
      <c r="AL34" s="167"/>
      <c r="AM34" s="375" t="str">
        <f>IF(AO34="","",MAX(C34:D43,U34:V43)+1)</f>
        <v/>
      </c>
      <c r="AN34" s="375"/>
      <c r="AO34" s="374"/>
      <c r="AP34" s="374"/>
      <c r="AQ34" s="374"/>
      <c r="AR34" s="374"/>
      <c r="AS34" s="374"/>
      <c r="AT34" s="374"/>
      <c r="AU34" s="374"/>
      <c r="AV34" s="374"/>
      <c r="AW34" s="374"/>
      <c r="AX34" s="374"/>
      <c r="AY34" s="374"/>
      <c r="AZ34" s="374"/>
      <c r="BA34" s="374"/>
      <c r="BB34" s="374"/>
      <c r="BC34" s="374"/>
      <c r="BD34" s="167"/>
      <c r="BE34" s="375">
        <f>IF(BG34="","",MAX(C34:D43,U34:V43,AM34:AN43)+1)</f>
        <v>7</v>
      </c>
      <c r="BF34" s="375"/>
      <c r="BG34" s="374" t="str">
        <f>IF('各会計、関係団体の財政状況及び健全化判断比率'!B31="","",'各会計、関係団体の財政状況及び健全化判断比率'!B31)</f>
        <v>公共下水道事業特別会計</v>
      </c>
      <c r="BH34" s="374"/>
      <c r="BI34" s="374"/>
      <c r="BJ34" s="374"/>
      <c r="BK34" s="374"/>
      <c r="BL34" s="374"/>
      <c r="BM34" s="374"/>
      <c r="BN34" s="374"/>
      <c r="BO34" s="374"/>
      <c r="BP34" s="374"/>
      <c r="BQ34" s="374"/>
      <c r="BR34" s="374"/>
      <c r="BS34" s="374"/>
      <c r="BT34" s="374"/>
      <c r="BU34" s="374"/>
      <c r="BV34" s="167"/>
      <c r="BW34" s="375">
        <f>IF(BY34="","",MAX(C34:D43,U34:V43,AM34:AN43,BE34:BF43)+1)</f>
        <v>10</v>
      </c>
      <c r="BX34" s="375"/>
      <c r="BY34" s="374" t="str">
        <f>IF('各会計、関係団体の財政状況及び健全化判断比率'!B68="","",'各会計、関係団体の財政状況及び健全化判断比率'!B68)</f>
        <v>愛知中部水道企業団</v>
      </c>
      <c r="BZ34" s="374"/>
      <c r="CA34" s="374"/>
      <c r="CB34" s="374"/>
      <c r="CC34" s="374"/>
      <c r="CD34" s="374"/>
      <c r="CE34" s="374"/>
      <c r="CF34" s="374"/>
      <c r="CG34" s="374"/>
      <c r="CH34" s="374"/>
      <c r="CI34" s="374"/>
      <c r="CJ34" s="374"/>
      <c r="CK34" s="374"/>
      <c r="CL34" s="374"/>
      <c r="CM34" s="374"/>
      <c r="CN34" s="167"/>
      <c r="CO34" s="375">
        <f>IF(CQ34="","",MAX(C34:D43,U34:V43,AM34:AN43,BE34:BF43,BW34:BX43)+1)</f>
        <v>18</v>
      </c>
      <c r="CP34" s="375"/>
      <c r="CQ34" s="374" t="str">
        <f>IF('各会計、関係団体の財政状況及び健全化判断比率'!BS7="","",'各会計、関係団体の財政状況及び健全化判断比率'!BS7)</f>
        <v>尾張土地開発公社</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c r="A35" s="140"/>
      <c r="B35" s="166"/>
      <c r="C35" s="375">
        <f>IF(E35="","",C34+1)</f>
        <v>2</v>
      </c>
      <c r="D35" s="375"/>
      <c r="E35" s="374" t="str">
        <f>IF('各会計、関係団体の財政状況及び健全化判断比率'!B8="","",'各会計、関係団体の財政状況及び健全化判断比率'!B8)</f>
        <v>土地取得特別会計</v>
      </c>
      <c r="F35" s="374"/>
      <c r="G35" s="374"/>
      <c r="H35" s="374"/>
      <c r="I35" s="374"/>
      <c r="J35" s="374"/>
      <c r="K35" s="374"/>
      <c r="L35" s="374"/>
      <c r="M35" s="374"/>
      <c r="N35" s="374"/>
      <c r="O35" s="374"/>
      <c r="P35" s="374"/>
      <c r="Q35" s="374"/>
      <c r="R35" s="374"/>
      <c r="S35" s="374"/>
      <c r="T35" s="167"/>
      <c r="U35" s="375">
        <f>IF(W35="","",U34+1)</f>
        <v>5</v>
      </c>
      <c r="V35" s="375"/>
      <c r="W35" s="374" t="str">
        <f>IF('各会計、関係団体の財政状況及び健全化判断比率'!B29="","",'各会計、関係団体の財政状況及び健全化判断比率'!B29)</f>
        <v>介護保険特別会計</v>
      </c>
      <c r="X35" s="374"/>
      <c r="Y35" s="374"/>
      <c r="Z35" s="374"/>
      <c r="AA35" s="374"/>
      <c r="AB35" s="374"/>
      <c r="AC35" s="374"/>
      <c r="AD35" s="374"/>
      <c r="AE35" s="374"/>
      <c r="AF35" s="374"/>
      <c r="AG35" s="374"/>
      <c r="AH35" s="374"/>
      <c r="AI35" s="374"/>
      <c r="AJ35" s="374"/>
      <c r="AK35" s="374"/>
      <c r="AL35" s="167"/>
      <c r="AM35" s="375" t="str">
        <f t="shared" ref="AM35:AM43" si="0">IF(AO35="","",AM34+1)</f>
        <v/>
      </c>
      <c r="AN35" s="375"/>
      <c r="AO35" s="374"/>
      <c r="AP35" s="374"/>
      <c r="AQ35" s="374"/>
      <c r="AR35" s="374"/>
      <c r="AS35" s="374"/>
      <c r="AT35" s="374"/>
      <c r="AU35" s="374"/>
      <c r="AV35" s="374"/>
      <c r="AW35" s="374"/>
      <c r="AX35" s="374"/>
      <c r="AY35" s="374"/>
      <c r="AZ35" s="374"/>
      <c r="BA35" s="374"/>
      <c r="BB35" s="374"/>
      <c r="BC35" s="374"/>
      <c r="BD35" s="167"/>
      <c r="BE35" s="375">
        <f t="shared" ref="BE35:BE43" si="1">IF(BG35="","",BE34+1)</f>
        <v>8</v>
      </c>
      <c r="BF35" s="375"/>
      <c r="BG35" s="374" t="str">
        <f>IF('各会計、関係団体の財政状況及び健全化判断比率'!B32="","",'各会計、関係団体の財政状況及び健全化判断比率'!B32)</f>
        <v>農村集落家庭排水施設特別会計</v>
      </c>
      <c r="BH35" s="374"/>
      <c r="BI35" s="374"/>
      <c r="BJ35" s="374"/>
      <c r="BK35" s="374"/>
      <c r="BL35" s="374"/>
      <c r="BM35" s="374"/>
      <c r="BN35" s="374"/>
      <c r="BO35" s="374"/>
      <c r="BP35" s="374"/>
      <c r="BQ35" s="374"/>
      <c r="BR35" s="374"/>
      <c r="BS35" s="374"/>
      <c r="BT35" s="374"/>
      <c r="BU35" s="374"/>
      <c r="BV35" s="167"/>
      <c r="BW35" s="375">
        <f t="shared" ref="BW35:BW43" si="2">IF(BY35="","",BW34+1)</f>
        <v>11</v>
      </c>
      <c r="BX35" s="375"/>
      <c r="BY35" s="374" t="str">
        <f>IF('各会計、関係団体の財政状況及び健全化判断比率'!B69="","",'各会計、関係団体の財政状況及び健全化判断比率'!B69)</f>
        <v>尾張東部衛生組合</v>
      </c>
      <c r="BZ35" s="374"/>
      <c r="CA35" s="374"/>
      <c r="CB35" s="374"/>
      <c r="CC35" s="374"/>
      <c r="CD35" s="374"/>
      <c r="CE35" s="374"/>
      <c r="CF35" s="374"/>
      <c r="CG35" s="374"/>
      <c r="CH35" s="374"/>
      <c r="CI35" s="374"/>
      <c r="CJ35" s="374"/>
      <c r="CK35" s="374"/>
      <c r="CL35" s="374"/>
      <c r="CM35" s="374"/>
      <c r="CN35" s="167"/>
      <c r="CO35" s="375">
        <f t="shared" ref="CO35:CO43" si="3">IF(CQ35="","",CO34+1)</f>
        <v>19</v>
      </c>
      <c r="CP35" s="375"/>
      <c r="CQ35" s="374" t="str">
        <f>IF('各会計、関係団体の財政状況及び健全化判断比率'!BS8="","",'各会計、関係団体の財政状況及び健全化判断比率'!BS8)</f>
        <v>愛知高速交通㈱</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c r="A36" s="140"/>
      <c r="B36" s="166"/>
      <c r="C36" s="375">
        <f>IF(E36="","",C35+1)</f>
        <v>3</v>
      </c>
      <c r="D36" s="375"/>
      <c r="E36" s="374" t="str">
        <f>IF('各会計、関係団体の財政状況及び健全化判断比率'!B9="","",'各会計、関係団体の財政状況及び健全化判断比率'!B9)</f>
        <v>卯塚墓園事業特別会計</v>
      </c>
      <c r="F36" s="374"/>
      <c r="G36" s="374"/>
      <c r="H36" s="374"/>
      <c r="I36" s="374"/>
      <c r="J36" s="374"/>
      <c r="K36" s="374"/>
      <c r="L36" s="374"/>
      <c r="M36" s="374"/>
      <c r="N36" s="374"/>
      <c r="O36" s="374"/>
      <c r="P36" s="374"/>
      <c r="Q36" s="374"/>
      <c r="R36" s="374"/>
      <c r="S36" s="374"/>
      <c r="T36" s="167"/>
      <c r="U36" s="375">
        <f t="shared" ref="U36:U43" si="4">IF(W36="","",U35+1)</f>
        <v>6</v>
      </c>
      <c r="V36" s="375"/>
      <c r="W36" s="374" t="str">
        <f>IF('各会計、関係団体の財政状況及び健全化判断比率'!B30="","",'各会計、関係団体の財政状況及び健全化判断比率'!B30)</f>
        <v>後期高齢者医療特別会計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f t="shared" si="1"/>
        <v>9</v>
      </c>
      <c r="BF36" s="375"/>
      <c r="BG36" s="374" t="str">
        <f>IF('各会計、関係団体の財政状況及び健全化判断比率'!B33="","",'各会計、関係団体の財政状況及び健全化判断比率'!B33)</f>
        <v>公園西駅周辺土地区画整理事業特別会計</v>
      </c>
      <c r="BH36" s="374"/>
      <c r="BI36" s="374"/>
      <c r="BJ36" s="374"/>
      <c r="BK36" s="374"/>
      <c r="BL36" s="374"/>
      <c r="BM36" s="374"/>
      <c r="BN36" s="374"/>
      <c r="BO36" s="374"/>
      <c r="BP36" s="374"/>
      <c r="BQ36" s="374"/>
      <c r="BR36" s="374"/>
      <c r="BS36" s="374"/>
      <c r="BT36" s="374"/>
      <c r="BU36" s="374"/>
      <c r="BV36" s="167"/>
      <c r="BW36" s="375">
        <f t="shared" si="2"/>
        <v>12</v>
      </c>
      <c r="BX36" s="375"/>
      <c r="BY36" s="374" t="str">
        <f>IF('各会計、関係団体の財政状況及び健全化判断比率'!B70="","",'各会計、関係団体の財政状況及び健全化判断比率'!B70)</f>
        <v>公立陶生病院組合</v>
      </c>
      <c r="BZ36" s="374"/>
      <c r="CA36" s="374"/>
      <c r="CB36" s="374"/>
      <c r="CC36" s="374"/>
      <c r="CD36" s="374"/>
      <c r="CE36" s="374"/>
      <c r="CF36" s="374"/>
      <c r="CG36" s="374"/>
      <c r="CH36" s="374"/>
      <c r="CI36" s="374"/>
      <c r="CJ36" s="374"/>
      <c r="CK36" s="374"/>
      <c r="CL36" s="374"/>
      <c r="CM36" s="374"/>
      <c r="CN36" s="167"/>
      <c r="CO36" s="375">
        <f t="shared" si="3"/>
        <v>20</v>
      </c>
      <c r="CP36" s="375"/>
      <c r="CQ36" s="374" t="str">
        <f>IF('各会計、関係団体の財政状況及び健全化判断比率'!BS9="","",'各会計、関係団体の財政状況及び健全化判断比率'!BS9)</f>
        <v>㈱長久手温泉</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t="str">
        <f t="shared" si="4"/>
        <v/>
      </c>
      <c r="V37" s="375"/>
      <c r="W37" s="374"/>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13</v>
      </c>
      <c r="BX37" s="375"/>
      <c r="BY37" s="374" t="str">
        <f>IF('各会計、関係団体の財政状況及び健全化判断比率'!B71="","",'各会計、関係団体の財政状況及び健全化判断比率'!B71)</f>
        <v>尾張市町交通災害共済組合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14</v>
      </c>
      <c r="BX38" s="375"/>
      <c r="BY38" s="374" t="str">
        <f>IF('各会計、関係団体の財政状況及び健全化判断比率'!B72="","",'各会計、関係団体の財政状況及び健全化判断比率'!B72)</f>
        <v>尾張旭市長久手市衛生組合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15</v>
      </c>
      <c r="BX39" s="375"/>
      <c r="BY39" s="374" t="str">
        <f>IF('各会計、関係団体の財政状況及び健全化判断比率'!B73="","",'各会計、関係団体の財政状況及び健全化判断比率'!B73)</f>
        <v>愛知県市町村職員退職手当組合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16</v>
      </c>
      <c r="BX40" s="375"/>
      <c r="BY40" s="374" t="str">
        <f>IF('各会計、関係団体の財政状況及び健全化判断比率'!B74="","",'各会計、関係団体の財政状況及び健全化判断比率'!B74)</f>
        <v>愛知県後期高齢者医療広域連合（一般会計）</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f t="shared" si="2"/>
        <v>17</v>
      </c>
      <c r="BX41" s="375"/>
      <c r="BY41" s="374" t="str">
        <f>IF('各会計、関係団体の財政状況及び健全化判断比率'!B75="","",'各会計、関係団体の財政状況及び健全化判断比率'!B75)</f>
        <v>愛知県後期高齢者医療広域連合（後期高齢者医療特別会計）</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t="str">
        <f t="shared" si="2"/>
        <v/>
      </c>
      <c r="BX42" s="375"/>
      <c r="BY42" s="374" t="str">
        <f>IF('各会計、関係団体の財政状況及び健全化判断比率'!B76="","",'各会計、関係団体の財政状況及び健全化判断比率'!B76)</f>
        <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t="str">
        <f t="shared" si="2"/>
        <v/>
      </c>
      <c r="BX43" s="375"/>
      <c r="BY43" s="374" t="str">
        <f>IF('各会計、関係団体の財政状況及び健全化判断比率'!B77="","",'各会計、関係団体の財政状況及び健全化判断比率'!B77)</f>
        <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192</v>
      </c>
    </row>
    <row r="50" spans="5:5">
      <c r="E50" s="141" t="s">
        <v>193</v>
      </c>
    </row>
    <row r="51" spans="5:5">
      <c r="E51" s="141" t="s">
        <v>194</v>
      </c>
    </row>
    <row r="52" spans="5:5">
      <c r="E52" s="141" t="s">
        <v>195</v>
      </c>
    </row>
    <row r="53" spans="5:5"/>
    <row r="54" spans="5:5"/>
    <row r="55" spans="5:5"/>
    <row r="56" spans="5:5"/>
    <row r="57" spans="5:5" hidden="1"/>
    <row r="58" spans="5:5" hidden="1"/>
    <row r="59" spans="5:5" hidden="1"/>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sheetPr codeName="MasterSheet5">
    <pageSetUpPr fitToPage="1"/>
  </sheetPr>
  <dimension ref="A1:P45"/>
  <sheetViews>
    <sheetView showGridLines="0" topLeftCell="F1" zoomScale="85" zoomScaleNormal="85" zoomScaleSheetLayoutView="100" workbookViewId="0"/>
  </sheetViews>
  <sheetFormatPr defaultColWidth="0" defaultRowHeight="12.9" customHeight="1" zeroHeight="1"/>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520</v>
      </c>
      <c r="G33" s="29" t="s">
        <v>521</v>
      </c>
      <c r="H33" s="29" t="s">
        <v>522</v>
      </c>
      <c r="I33" s="29" t="s">
        <v>523</v>
      </c>
      <c r="J33" s="30" t="s">
        <v>524</v>
      </c>
      <c r="K33" s="22"/>
      <c r="L33" s="22"/>
      <c r="M33" s="22"/>
      <c r="N33" s="22"/>
      <c r="O33" s="22"/>
      <c r="P33" s="22"/>
    </row>
    <row r="34" spans="1:16" ht="39" customHeight="1">
      <c r="A34" s="22"/>
      <c r="B34" s="31"/>
      <c r="C34" s="1184" t="s">
        <v>528</v>
      </c>
      <c r="D34" s="1184"/>
      <c r="E34" s="1185"/>
      <c r="F34" s="32" t="s">
        <v>480</v>
      </c>
      <c r="G34" s="33">
        <v>0.04</v>
      </c>
      <c r="H34" s="33">
        <v>0</v>
      </c>
      <c r="I34" s="33">
        <v>16.18</v>
      </c>
      <c r="J34" s="34">
        <v>12.52</v>
      </c>
      <c r="K34" s="22"/>
      <c r="L34" s="22"/>
      <c r="M34" s="22"/>
      <c r="N34" s="22"/>
      <c r="O34" s="22"/>
      <c r="P34" s="22"/>
    </row>
    <row r="35" spans="1:16" ht="39" customHeight="1">
      <c r="A35" s="22"/>
      <c r="B35" s="35"/>
      <c r="C35" s="1178" t="s">
        <v>529</v>
      </c>
      <c r="D35" s="1179"/>
      <c r="E35" s="1180"/>
      <c r="F35" s="36">
        <v>4.9400000000000004</v>
      </c>
      <c r="G35" s="37">
        <v>6.13</v>
      </c>
      <c r="H35" s="37">
        <v>5.23</v>
      </c>
      <c r="I35" s="37">
        <v>5.4</v>
      </c>
      <c r="J35" s="38">
        <v>3.94</v>
      </c>
      <c r="K35" s="22"/>
      <c r="L35" s="22"/>
      <c r="M35" s="22"/>
      <c r="N35" s="22"/>
      <c r="O35" s="22"/>
      <c r="P35" s="22"/>
    </row>
    <row r="36" spans="1:16" ht="39" customHeight="1">
      <c r="A36" s="22"/>
      <c r="B36" s="35"/>
      <c r="C36" s="1178" t="s">
        <v>530</v>
      </c>
      <c r="D36" s="1179"/>
      <c r="E36" s="1180"/>
      <c r="F36" s="36">
        <v>1.26</v>
      </c>
      <c r="G36" s="37">
        <v>1.0900000000000001</v>
      </c>
      <c r="H36" s="37">
        <v>2</v>
      </c>
      <c r="I36" s="37">
        <v>1.49</v>
      </c>
      <c r="J36" s="38">
        <v>1.26</v>
      </c>
      <c r="K36" s="22"/>
      <c r="L36" s="22"/>
      <c r="M36" s="22"/>
      <c r="N36" s="22"/>
      <c r="O36" s="22"/>
      <c r="P36" s="22"/>
    </row>
    <row r="37" spans="1:16" ht="39" customHeight="1">
      <c r="A37" s="22"/>
      <c r="B37" s="35"/>
      <c r="C37" s="1178" t="s">
        <v>531</v>
      </c>
      <c r="D37" s="1179"/>
      <c r="E37" s="1180"/>
      <c r="F37" s="36">
        <v>0.53</v>
      </c>
      <c r="G37" s="37">
        <v>0.1</v>
      </c>
      <c r="H37" s="37">
        <v>0.7</v>
      </c>
      <c r="I37" s="37">
        <v>0.65</v>
      </c>
      <c r="J37" s="38">
        <v>0.52</v>
      </c>
      <c r="K37" s="22"/>
      <c r="L37" s="22"/>
      <c r="M37" s="22"/>
      <c r="N37" s="22"/>
      <c r="O37" s="22"/>
      <c r="P37" s="22"/>
    </row>
    <row r="38" spans="1:16" ht="39" customHeight="1">
      <c r="A38" s="22"/>
      <c r="B38" s="35"/>
      <c r="C38" s="1178" t="s">
        <v>532</v>
      </c>
      <c r="D38" s="1179"/>
      <c r="E38" s="1180"/>
      <c r="F38" s="36">
        <v>0</v>
      </c>
      <c r="G38" s="37">
        <v>0.74</v>
      </c>
      <c r="H38" s="37">
        <v>1.1299999999999999</v>
      </c>
      <c r="I38" s="37">
        <v>0.4</v>
      </c>
      <c r="J38" s="38">
        <v>0.41</v>
      </c>
      <c r="K38" s="22"/>
      <c r="L38" s="22"/>
      <c r="M38" s="22"/>
      <c r="N38" s="22"/>
      <c r="O38" s="22"/>
      <c r="P38" s="22"/>
    </row>
    <row r="39" spans="1:16" ht="39" customHeight="1">
      <c r="A39" s="22"/>
      <c r="B39" s="35"/>
      <c r="C39" s="1178" t="s">
        <v>533</v>
      </c>
      <c r="D39" s="1179"/>
      <c r="E39" s="1180"/>
      <c r="F39" s="36">
        <v>0.08</v>
      </c>
      <c r="G39" s="37">
        <v>0.12</v>
      </c>
      <c r="H39" s="37">
        <v>0.08</v>
      </c>
      <c r="I39" s="37">
        <v>0.11</v>
      </c>
      <c r="J39" s="38">
        <v>0.12</v>
      </c>
      <c r="K39" s="22"/>
      <c r="L39" s="22"/>
      <c r="M39" s="22"/>
      <c r="N39" s="22"/>
      <c r="O39" s="22"/>
      <c r="P39" s="22"/>
    </row>
    <row r="40" spans="1:16" ht="39" customHeight="1">
      <c r="A40" s="22"/>
      <c r="B40" s="35"/>
      <c r="C40" s="1178" t="s">
        <v>534</v>
      </c>
      <c r="D40" s="1179"/>
      <c r="E40" s="1180"/>
      <c r="F40" s="36">
        <v>0.02</v>
      </c>
      <c r="G40" s="37">
        <v>0.15</v>
      </c>
      <c r="H40" s="37">
        <v>0.04</v>
      </c>
      <c r="I40" s="37">
        <v>0.32</v>
      </c>
      <c r="J40" s="38">
        <v>7.0000000000000007E-2</v>
      </c>
      <c r="K40" s="22"/>
      <c r="L40" s="22"/>
      <c r="M40" s="22"/>
      <c r="N40" s="22"/>
      <c r="O40" s="22"/>
      <c r="P40" s="22"/>
    </row>
    <row r="41" spans="1:16" ht="39" customHeight="1">
      <c r="A41" s="22"/>
      <c r="B41" s="35"/>
      <c r="C41" s="1178" t="s">
        <v>535</v>
      </c>
      <c r="D41" s="1179"/>
      <c r="E41" s="1180"/>
      <c r="F41" s="36">
        <v>0</v>
      </c>
      <c r="G41" s="37">
        <v>0</v>
      </c>
      <c r="H41" s="37">
        <v>0.01</v>
      </c>
      <c r="I41" s="37">
        <v>0.35</v>
      </c>
      <c r="J41" s="38">
        <v>0.01</v>
      </c>
      <c r="K41" s="22"/>
      <c r="L41" s="22"/>
      <c r="M41" s="22"/>
      <c r="N41" s="22"/>
      <c r="O41" s="22"/>
      <c r="P41" s="22"/>
    </row>
    <row r="42" spans="1:16" ht="39" customHeight="1">
      <c r="A42" s="22"/>
      <c r="B42" s="39"/>
      <c r="C42" s="1178" t="s">
        <v>536</v>
      </c>
      <c r="D42" s="1179"/>
      <c r="E42" s="1180"/>
      <c r="F42" s="36" t="s">
        <v>480</v>
      </c>
      <c r="G42" s="37" t="s">
        <v>480</v>
      </c>
      <c r="H42" s="37" t="s">
        <v>480</v>
      </c>
      <c r="I42" s="37" t="s">
        <v>480</v>
      </c>
      <c r="J42" s="38" t="s">
        <v>480</v>
      </c>
      <c r="K42" s="22"/>
      <c r="L42" s="22"/>
      <c r="M42" s="22"/>
      <c r="N42" s="22"/>
      <c r="O42" s="22"/>
      <c r="P42" s="22"/>
    </row>
    <row r="43" spans="1:16" ht="39" customHeight="1" thickBot="1">
      <c r="A43" s="22"/>
      <c r="B43" s="40"/>
      <c r="C43" s="1181" t="s">
        <v>537</v>
      </c>
      <c r="D43" s="1182"/>
      <c r="E43" s="1183"/>
      <c r="F43" s="41">
        <v>0</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sheetPr codeName="MasterSheet6">
    <pageSetUpPr fitToPage="1"/>
  </sheetPr>
  <dimension ref="A1:U56"/>
  <sheetViews>
    <sheetView showGridLines="0" zoomScaleSheetLayoutView="55" workbookViewId="0"/>
  </sheetViews>
  <sheetFormatPr defaultColWidth="0" defaultRowHeight="12.6" customHeight="1" zeroHeight="1"/>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520</v>
      </c>
      <c r="L44" s="56" t="s">
        <v>521</v>
      </c>
      <c r="M44" s="56" t="s">
        <v>522</v>
      </c>
      <c r="N44" s="56" t="s">
        <v>523</v>
      </c>
      <c r="O44" s="57" t="s">
        <v>524</v>
      </c>
      <c r="P44" s="48"/>
      <c r="Q44" s="48"/>
      <c r="R44" s="48"/>
      <c r="S44" s="48"/>
      <c r="T44" s="48"/>
      <c r="U44" s="48"/>
    </row>
    <row r="45" spans="1:21" ht="30.75" customHeight="1">
      <c r="A45" s="48"/>
      <c r="B45" s="1194" t="s">
        <v>11</v>
      </c>
      <c r="C45" s="1195"/>
      <c r="D45" s="58"/>
      <c r="E45" s="1200" t="s">
        <v>12</v>
      </c>
      <c r="F45" s="1200"/>
      <c r="G45" s="1200"/>
      <c r="H45" s="1200"/>
      <c r="I45" s="1200"/>
      <c r="J45" s="1201"/>
      <c r="K45" s="59">
        <v>683</v>
      </c>
      <c r="L45" s="60">
        <v>678</v>
      </c>
      <c r="M45" s="60">
        <v>644</v>
      </c>
      <c r="N45" s="60">
        <v>573</v>
      </c>
      <c r="O45" s="61">
        <v>624</v>
      </c>
      <c r="P45" s="48"/>
      <c r="Q45" s="48"/>
      <c r="R45" s="48"/>
      <c r="S45" s="48"/>
      <c r="T45" s="48"/>
      <c r="U45" s="48"/>
    </row>
    <row r="46" spans="1:21" ht="30.75" customHeight="1">
      <c r="A46" s="48"/>
      <c r="B46" s="1196"/>
      <c r="C46" s="1197"/>
      <c r="D46" s="62"/>
      <c r="E46" s="1188" t="s">
        <v>13</v>
      </c>
      <c r="F46" s="1188"/>
      <c r="G46" s="1188"/>
      <c r="H46" s="1188"/>
      <c r="I46" s="1188"/>
      <c r="J46" s="1189"/>
      <c r="K46" s="63" t="s">
        <v>480</v>
      </c>
      <c r="L46" s="64" t="s">
        <v>480</v>
      </c>
      <c r="M46" s="64" t="s">
        <v>480</v>
      </c>
      <c r="N46" s="64" t="s">
        <v>480</v>
      </c>
      <c r="O46" s="65" t="s">
        <v>480</v>
      </c>
      <c r="P46" s="48"/>
      <c r="Q46" s="48"/>
      <c r="R46" s="48"/>
      <c r="S46" s="48"/>
      <c r="T46" s="48"/>
      <c r="U46" s="48"/>
    </row>
    <row r="47" spans="1:21" ht="30.75" customHeight="1">
      <c r="A47" s="48"/>
      <c r="B47" s="1196"/>
      <c r="C47" s="1197"/>
      <c r="D47" s="62"/>
      <c r="E47" s="1188" t="s">
        <v>14</v>
      </c>
      <c r="F47" s="1188"/>
      <c r="G47" s="1188"/>
      <c r="H47" s="1188"/>
      <c r="I47" s="1188"/>
      <c r="J47" s="1189"/>
      <c r="K47" s="63">
        <v>13</v>
      </c>
      <c r="L47" s="64">
        <v>10</v>
      </c>
      <c r="M47" s="64" t="s">
        <v>480</v>
      </c>
      <c r="N47" s="64" t="s">
        <v>480</v>
      </c>
      <c r="O47" s="65" t="s">
        <v>480</v>
      </c>
      <c r="P47" s="48"/>
      <c r="Q47" s="48"/>
      <c r="R47" s="48"/>
      <c r="S47" s="48"/>
      <c r="T47" s="48"/>
      <c r="U47" s="48"/>
    </row>
    <row r="48" spans="1:21" ht="30.75" customHeight="1">
      <c r="A48" s="48"/>
      <c r="B48" s="1196"/>
      <c r="C48" s="1197"/>
      <c r="D48" s="62"/>
      <c r="E48" s="1188" t="s">
        <v>15</v>
      </c>
      <c r="F48" s="1188"/>
      <c r="G48" s="1188"/>
      <c r="H48" s="1188"/>
      <c r="I48" s="1188"/>
      <c r="J48" s="1189"/>
      <c r="K48" s="63">
        <v>404</v>
      </c>
      <c r="L48" s="64">
        <v>385</v>
      </c>
      <c r="M48" s="64">
        <v>383</v>
      </c>
      <c r="N48" s="64">
        <v>494</v>
      </c>
      <c r="O48" s="65">
        <v>486</v>
      </c>
      <c r="P48" s="48"/>
      <c r="Q48" s="48"/>
      <c r="R48" s="48"/>
      <c r="S48" s="48"/>
      <c r="T48" s="48"/>
      <c r="U48" s="48"/>
    </row>
    <row r="49" spans="1:21" ht="30.75" customHeight="1">
      <c r="A49" s="48"/>
      <c r="B49" s="1196"/>
      <c r="C49" s="1197"/>
      <c r="D49" s="62"/>
      <c r="E49" s="1188" t="s">
        <v>16</v>
      </c>
      <c r="F49" s="1188"/>
      <c r="G49" s="1188"/>
      <c r="H49" s="1188"/>
      <c r="I49" s="1188"/>
      <c r="J49" s="1189"/>
      <c r="K49" s="63">
        <v>78</v>
      </c>
      <c r="L49" s="64">
        <v>67</v>
      </c>
      <c r="M49" s="64">
        <v>75</v>
      </c>
      <c r="N49" s="64">
        <v>63</v>
      </c>
      <c r="O49" s="65">
        <v>39</v>
      </c>
      <c r="P49" s="48"/>
      <c r="Q49" s="48"/>
      <c r="R49" s="48"/>
      <c r="S49" s="48"/>
      <c r="T49" s="48"/>
      <c r="U49" s="48"/>
    </row>
    <row r="50" spans="1:21" ht="30.75" customHeight="1">
      <c r="A50" s="48"/>
      <c r="B50" s="1196"/>
      <c r="C50" s="1197"/>
      <c r="D50" s="62"/>
      <c r="E50" s="1188" t="s">
        <v>17</v>
      </c>
      <c r="F50" s="1188"/>
      <c r="G50" s="1188"/>
      <c r="H50" s="1188"/>
      <c r="I50" s="1188"/>
      <c r="J50" s="1189"/>
      <c r="K50" s="63" t="s">
        <v>480</v>
      </c>
      <c r="L50" s="64" t="s">
        <v>480</v>
      </c>
      <c r="M50" s="64" t="s">
        <v>480</v>
      </c>
      <c r="N50" s="64" t="s">
        <v>480</v>
      </c>
      <c r="O50" s="65" t="s">
        <v>480</v>
      </c>
      <c r="P50" s="48"/>
      <c r="Q50" s="48"/>
      <c r="R50" s="48"/>
      <c r="S50" s="48"/>
      <c r="T50" s="48"/>
      <c r="U50" s="48"/>
    </row>
    <row r="51" spans="1:21" ht="30.75" customHeight="1">
      <c r="A51" s="48"/>
      <c r="B51" s="1198"/>
      <c r="C51" s="1199"/>
      <c r="D51" s="66"/>
      <c r="E51" s="1188" t="s">
        <v>18</v>
      </c>
      <c r="F51" s="1188"/>
      <c r="G51" s="1188"/>
      <c r="H51" s="1188"/>
      <c r="I51" s="1188"/>
      <c r="J51" s="1189"/>
      <c r="K51" s="63" t="s">
        <v>480</v>
      </c>
      <c r="L51" s="64" t="s">
        <v>480</v>
      </c>
      <c r="M51" s="64" t="s">
        <v>480</v>
      </c>
      <c r="N51" s="64" t="s">
        <v>480</v>
      </c>
      <c r="O51" s="65" t="s">
        <v>480</v>
      </c>
      <c r="P51" s="48"/>
      <c r="Q51" s="48"/>
      <c r="R51" s="48"/>
      <c r="S51" s="48"/>
      <c r="T51" s="48"/>
      <c r="U51" s="48"/>
    </row>
    <row r="52" spans="1:21" ht="30.75" customHeight="1">
      <c r="A52" s="48"/>
      <c r="B52" s="1186" t="s">
        <v>19</v>
      </c>
      <c r="C52" s="1187"/>
      <c r="D52" s="66"/>
      <c r="E52" s="1188" t="s">
        <v>20</v>
      </c>
      <c r="F52" s="1188"/>
      <c r="G52" s="1188"/>
      <c r="H52" s="1188"/>
      <c r="I52" s="1188"/>
      <c r="J52" s="1189"/>
      <c r="K52" s="63">
        <v>1205</v>
      </c>
      <c r="L52" s="64">
        <v>1252</v>
      </c>
      <c r="M52" s="64">
        <v>1235</v>
      </c>
      <c r="N52" s="64">
        <v>1325</v>
      </c>
      <c r="O52" s="65">
        <v>1262</v>
      </c>
      <c r="P52" s="48"/>
      <c r="Q52" s="48"/>
      <c r="R52" s="48"/>
      <c r="S52" s="48"/>
      <c r="T52" s="48"/>
      <c r="U52" s="48"/>
    </row>
    <row r="53" spans="1:21" ht="30.75" customHeight="1" thickBot="1">
      <c r="A53" s="48"/>
      <c r="B53" s="1190" t="s">
        <v>21</v>
      </c>
      <c r="C53" s="1191"/>
      <c r="D53" s="67"/>
      <c r="E53" s="1192" t="s">
        <v>22</v>
      </c>
      <c r="F53" s="1192"/>
      <c r="G53" s="1192"/>
      <c r="H53" s="1192"/>
      <c r="I53" s="1192"/>
      <c r="J53" s="1193"/>
      <c r="K53" s="68">
        <v>-27</v>
      </c>
      <c r="L53" s="69">
        <v>-112</v>
      </c>
      <c r="M53" s="69">
        <v>-133</v>
      </c>
      <c r="N53" s="69">
        <v>-195</v>
      </c>
      <c r="O53" s="70">
        <v>-113</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sheetPr codeName="MasterSheet7">
    <pageSetUpPr fitToPage="1"/>
  </sheetPr>
  <dimension ref="B1:M86"/>
  <sheetViews>
    <sheetView showGridLines="0" topLeftCell="A19" zoomScaleSheetLayoutView="100" workbookViewId="0"/>
  </sheetViews>
  <sheetFormatPr defaultColWidth="0" defaultRowHeight="13.5" customHeight="1" zeroHeight="1"/>
  <cols>
    <col min="1" max="1" width="6.6640625" style="72" customWidth="1"/>
    <col min="2" max="3" width="12.6640625" style="72" customWidth="1"/>
    <col min="4" max="4" width="11.6640625" style="72" customWidth="1"/>
    <col min="5" max="8" width="10.33203125" style="72" customWidth="1"/>
    <col min="9" max="13" width="16.33203125" style="72" customWidth="1"/>
    <col min="14" max="19" width="12.6640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520</v>
      </c>
      <c r="J40" s="79" t="s">
        <v>521</v>
      </c>
      <c r="K40" s="79" t="s">
        <v>522</v>
      </c>
      <c r="L40" s="79" t="s">
        <v>523</v>
      </c>
      <c r="M40" s="80" t="s">
        <v>524</v>
      </c>
    </row>
    <row r="41" spans="2:13" ht="27.75" customHeight="1">
      <c r="B41" s="1214" t="s">
        <v>24</v>
      </c>
      <c r="C41" s="1215"/>
      <c r="D41" s="81"/>
      <c r="E41" s="1216" t="s">
        <v>25</v>
      </c>
      <c r="F41" s="1216"/>
      <c r="G41" s="1216"/>
      <c r="H41" s="1217"/>
      <c r="I41" s="82">
        <v>7949</v>
      </c>
      <c r="J41" s="83">
        <v>7946</v>
      </c>
      <c r="K41" s="83">
        <v>7896</v>
      </c>
      <c r="L41" s="83">
        <v>8202</v>
      </c>
      <c r="M41" s="84">
        <v>8513</v>
      </c>
    </row>
    <row r="42" spans="2:13" ht="27.75" customHeight="1">
      <c r="B42" s="1204"/>
      <c r="C42" s="1205"/>
      <c r="D42" s="85"/>
      <c r="E42" s="1208" t="s">
        <v>26</v>
      </c>
      <c r="F42" s="1208"/>
      <c r="G42" s="1208"/>
      <c r="H42" s="1209"/>
      <c r="I42" s="86" t="s">
        <v>480</v>
      </c>
      <c r="J42" s="87" t="s">
        <v>480</v>
      </c>
      <c r="K42" s="87" t="s">
        <v>480</v>
      </c>
      <c r="L42" s="87" t="s">
        <v>480</v>
      </c>
      <c r="M42" s="88" t="s">
        <v>480</v>
      </c>
    </row>
    <row r="43" spans="2:13" ht="27.75" customHeight="1">
      <c r="B43" s="1204"/>
      <c r="C43" s="1205"/>
      <c r="D43" s="85"/>
      <c r="E43" s="1208" t="s">
        <v>27</v>
      </c>
      <c r="F43" s="1208"/>
      <c r="G43" s="1208"/>
      <c r="H43" s="1209"/>
      <c r="I43" s="86">
        <v>4693</v>
      </c>
      <c r="J43" s="87">
        <v>4454</v>
      </c>
      <c r="K43" s="87">
        <v>4964</v>
      </c>
      <c r="L43" s="87">
        <v>5075</v>
      </c>
      <c r="M43" s="88">
        <v>5321</v>
      </c>
    </row>
    <row r="44" spans="2:13" ht="27.75" customHeight="1">
      <c r="B44" s="1204"/>
      <c r="C44" s="1205"/>
      <c r="D44" s="85"/>
      <c r="E44" s="1208" t="s">
        <v>28</v>
      </c>
      <c r="F44" s="1208"/>
      <c r="G44" s="1208"/>
      <c r="H44" s="1209"/>
      <c r="I44" s="86">
        <v>288</v>
      </c>
      <c r="J44" s="87">
        <v>451</v>
      </c>
      <c r="K44" s="87">
        <v>406</v>
      </c>
      <c r="L44" s="87">
        <v>242</v>
      </c>
      <c r="M44" s="88">
        <v>190</v>
      </c>
    </row>
    <row r="45" spans="2:13" ht="27.75" customHeight="1">
      <c r="B45" s="1204"/>
      <c r="C45" s="1205"/>
      <c r="D45" s="85"/>
      <c r="E45" s="1208" t="s">
        <v>29</v>
      </c>
      <c r="F45" s="1208"/>
      <c r="G45" s="1208"/>
      <c r="H45" s="1209"/>
      <c r="I45" s="86" t="s">
        <v>480</v>
      </c>
      <c r="J45" s="87" t="s">
        <v>480</v>
      </c>
      <c r="K45" s="87" t="s">
        <v>480</v>
      </c>
      <c r="L45" s="87" t="s">
        <v>480</v>
      </c>
      <c r="M45" s="88" t="s">
        <v>480</v>
      </c>
    </row>
    <row r="46" spans="2:13" ht="27.75" customHeight="1">
      <c r="B46" s="1204"/>
      <c r="C46" s="1205"/>
      <c r="D46" s="89"/>
      <c r="E46" s="1208" t="s">
        <v>30</v>
      </c>
      <c r="F46" s="1208"/>
      <c r="G46" s="1208"/>
      <c r="H46" s="1209"/>
      <c r="I46" s="86" t="s">
        <v>480</v>
      </c>
      <c r="J46" s="87" t="s">
        <v>480</v>
      </c>
      <c r="K46" s="87" t="s">
        <v>480</v>
      </c>
      <c r="L46" s="87" t="s">
        <v>480</v>
      </c>
      <c r="M46" s="88" t="s">
        <v>480</v>
      </c>
    </row>
    <row r="47" spans="2:13" ht="27.75" customHeight="1">
      <c r="B47" s="1204"/>
      <c r="C47" s="1205"/>
      <c r="D47" s="90"/>
      <c r="E47" s="1218" t="s">
        <v>31</v>
      </c>
      <c r="F47" s="1219"/>
      <c r="G47" s="1219"/>
      <c r="H47" s="1220"/>
      <c r="I47" s="86" t="s">
        <v>480</v>
      </c>
      <c r="J47" s="87" t="s">
        <v>480</v>
      </c>
      <c r="K47" s="87" t="s">
        <v>480</v>
      </c>
      <c r="L47" s="87" t="s">
        <v>480</v>
      </c>
      <c r="M47" s="88" t="s">
        <v>480</v>
      </c>
    </row>
    <row r="48" spans="2:13" ht="27.75" customHeight="1">
      <c r="B48" s="1204"/>
      <c r="C48" s="1205"/>
      <c r="D48" s="85"/>
      <c r="E48" s="1208" t="s">
        <v>32</v>
      </c>
      <c r="F48" s="1208"/>
      <c r="G48" s="1208"/>
      <c r="H48" s="1209"/>
      <c r="I48" s="86" t="s">
        <v>480</v>
      </c>
      <c r="J48" s="87" t="s">
        <v>480</v>
      </c>
      <c r="K48" s="87" t="s">
        <v>480</v>
      </c>
      <c r="L48" s="87" t="s">
        <v>480</v>
      </c>
      <c r="M48" s="88" t="s">
        <v>480</v>
      </c>
    </row>
    <row r="49" spans="2:13" ht="27.75" customHeight="1">
      <c r="B49" s="1206"/>
      <c r="C49" s="1207"/>
      <c r="D49" s="85"/>
      <c r="E49" s="1208" t="s">
        <v>33</v>
      </c>
      <c r="F49" s="1208"/>
      <c r="G49" s="1208"/>
      <c r="H49" s="1209"/>
      <c r="I49" s="86" t="s">
        <v>480</v>
      </c>
      <c r="J49" s="87" t="s">
        <v>480</v>
      </c>
      <c r="K49" s="87" t="s">
        <v>480</v>
      </c>
      <c r="L49" s="87" t="s">
        <v>480</v>
      </c>
      <c r="M49" s="88" t="s">
        <v>480</v>
      </c>
    </row>
    <row r="50" spans="2:13" ht="27.75" customHeight="1">
      <c r="B50" s="1202" t="s">
        <v>34</v>
      </c>
      <c r="C50" s="1203"/>
      <c r="D50" s="91"/>
      <c r="E50" s="1208" t="s">
        <v>35</v>
      </c>
      <c r="F50" s="1208"/>
      <c r="G50" s="1208"/>
      <c r="H50" s="1209"/>
      <c r="I50" s="86">
        <v>6870</v>
      </c>
      <c r="J50" s="87">
        <v>5968</v>
      </c>
      <c r="K50" s="87">
        <v>5704</v>
      </c>
      <c r="L50" s="87">
        <v>5699</v>
      </c>
      <c r="M50" s="88">
        <v>4942</v>
      </c>
    </row>
    <row r="51" spans="2:13" ht="27.75" customHeight="1">
      <c r="B51" s="1204"/>
      <c r="C51" s="1205"/>
      <c r="D51" s="85"/>
      <c r="E51" s="1208" t="s">
        <v>36</v>
      </c>
      <c r="F51" s="1208"/>
      <c r="G51" s="1208"/>
      <c r="H51" s="1209"/>
      <c r="I51" s="86">
        <v>5240</v>
      </c>
      <c r="J51" s="87">
        <v>5700</v>
      </c>
      <c r="K51" s="87">
        <v>6281</v>
      </c>
      <c r="L51" s="87">
        <v>5057</v>
      </c>
      <c r="M51" s="88">
        <v>4627</v>
      </c>
    </row>
    <row r="52" spans="2:13" ht="27.75" customHeight="1">
      <c r="B52" s="1206"/>
      <c r="C52" s="1207"/>
      <c r="D52" s="85"/>
      <c r="E52" s="1208" t="s">
        <v>37</v>
      </c>
      <c r="F52" s="1208"/>
      <c r="G52" s="1208"/>
      <c r="H52" s="1209"/>
      <c r="I52" s="86">
        <v>10054</v>
      </c>
      <c r="J52" s="87">
        <v>9603</v>
      </c>
      <c r="K52" s="87">
        <v>9106</v>
      </c>
      <c r="L52" s="87">
        <v>8734</v>
      </c>
      <c r="M52" s="88">
        <v>8394</v>
      </c>
    </row>
    <row r="53" spans="2:13" ht="27.75" customHeight="1" thickBot="1">
      <c r="B53" s="1210" t="s">
        <v>21</v>
      </c>
      <c r="C53" s="1211"/>
      <c r="D53" s="92"/>
      <c r="E53" s="1212" t="s">
        <v>38</v>
      </c>
      <c r="F53" s="1212"/>
      <c r="G53" s="1212"/>
      <c r="H53" s="1213"/>
      <c r="I53" s="93">
        <v>-9234</v>
      </c>
      <c r="J53" s="94">
        <v>-8419</v>
      </c>
      <c r="K53" s="94">
        <v>-7825</v>
      </c>
      <c r="L53" s="94">
        <v>-5971</v>
      </c>
      <c r="M53" s="95">
        <v>-3940</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t="13.2" hidden="1"/>
    <row r="60" spans="2:13" ht="13.2" hidden="1"/>
    <row r="61" spans="2:13" ht="13.2" hidden="1"/>
    <row r="62" spans="2:13" ht="13.2" hidden="1"/>
    <row r="63" spans="2:13" ht="13.2" hidden="1"/>
    <row r="64" spans="2:13" ht="13.2" hidden="1"/>
    <row r="65" ht="13.2"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sheetPr>
    <pageSetUpPr fitToPage="1"/>
  </sheetPr>
  <dimension ref="A1:WVY191"/>
  <sheetViews>
    <sheetView showGridLines="0" tabSelected="1" topLeftCell="A82" zoomScaleNormal="100" zoomScaleSheetLayoutView="55" workbookViewId="0">
      <selection activeCell="L29" sqref="L29"/>
    </sheetView>
  </sheetViews>
  <sheetFormatPr defaultColWidth="0" defaultRowHeight="0" customHeight="1" zeroHeight="1"/>
  <cols>
    <col min="1" max="1" width="6.33203125" style="245" customWidth="1"/>
    <col min="2" max="2" width="18.109375" style="245" customWidth="1"/>
    <col min="3" max="3" width="22.6640625" style="245" customWidth="1"/>
    <col min="4" max="9" width="18.109375" style="245" customWidth="1"/>
    <col min="10" max="10" width="22.77734375" style="245" customWidth="1"/>
    <col min="11" max="15" width="18.109375" style="245" customWidth="1"/>
    <col min="16" max="16" width="6.109375" style="252" customWidth="1"/>
    <col min="17" max="17" width="5.88671875" style="250" customWidth="1"/>
    <col min="18" max="18" width="19.109375" style="245" hidden="1"/>
    <col min="19" max="23" width="12.6640625" style="245" hidden="1"/>
    <col min="24" max="257" width="8.6640625" style="245" hidden="1"/>
    <col min="258" max="263" width="14.88671875" style="245" hidden="1"/>
    <col min="264" max="265" width="15.88671875" style="245" hidden="1"/>
    <col min="266" max="271" width="16.109375" style="245" hidden="1"/>
    <col min="272" max="272" width="6.109375" style="245" hidden="1"/>
    <col min="273" max="273" width="3" style="245" hidden="1"/>
    <col min="274" max="513" width="8.6640625" style="245" hidden="1"/>
    <col min="514" max="519" width="14.88671875" style="245" hidden="1"/>
    <col min="520" max="521" width="15.88671875" style="245" hidden="1"/>
    <col min="522" max="527" width="16.109375" style="245" hidden="1"/>
    <col min="528" max="528" width="6.109375" style="245" hidden="1"/>
    <col min="529" max="529" width="3" style="245" hidden="1"/>
    <col min="530" max="769" width="8.6640625" style="245" hidden="1"/>
    <col min="770" max="775" width="14.88671875" style="245" hidden="1"/>
    <col min="776" max="777" width="15.88671875" style="245" hidden="1"/>
    <col min="778" max="783" width="16.109375" style="245" hidden="1"/>
    <col min="784" max="784" width="6.109375" style="245" hidden="1"/>
    <col min="785" max="785" width="3" style="245" hidden="1"/>
    <col min="786" max="1025" width="8.6640625" style="245" hidden="1"/>
    <col min="1026" max="1031" width="14.88671875" style="245" hidden="1"/>
    <col min="1032" max="1033" width="15.88671875" style="245" hidden="1"/>
    <col min="1034" max="1039" width="16.109375" style="245" hidden="1"/>
    <col min="1040" max="1040" width="6.109375" style="245" hidden="1"/>
    <col min="1041" max="1041" width="3" style="245" hidden="1"/>
    <col min="1042" max="1281" width="8.6640625" style="245" hidden="1"/>
    <col min="1282" max="1287" width="14.88671875" style="245" hidden="1"/>
    <col min="1288" max="1289" width="15.88671875" style="245" hidden="1"/>
    <col min="1290" max="1295" width="16.109375" style="245" hidden="1"/>
    <col min="1296" max="1296" width="6.109375" style="245" hidden="1"/>
    <col min="1297" max="1297" width="3" style="245" hidden="1"/>
    <col min="1298" max="1537" width="8.6640625" style="245" hidden="1"/>
    <col min="1538" max="1543" width="14.88671875" style="245" hidden="1"/>
    <col min="1544" max="1545" width="15.88671875" style="245" hidden="1"/>
    <col min="1546" max="1551" width="16.109375" style="245" hidden="1"/>
    <col min="1552" max="1552" width="6.109375" style="245" hidden="1"/>
    <col min="1553" max="1553" width="3" style="245" hidden="1"/>
    <col min="1554" max="1793" width="8.6640625" style="245" hidden="1"/>
    <col min="1794" max="1799" width="14.88671875" style="245" hidden="1"/>
    <col min="1800" max="1801" width="15.88671875" style="245" hidden="1"/>
    <col min="1802" max="1807" width="16.109375" style="245" hidden="1"/>
    <col min="1808" max="1808" width="6.109375" style="245" hidden="1"/>
    <col min="1809" max="1809" width="3" style="245" hidden="1"/>
    <col min="1810" max="2049" width="8.6640625" style="245" hidden="1"/>
    <col min="2050" max="2055" width="14.88671875" style="245" hidden="1"/>
    <col min="2056" max="2057" width="15.88671875" style="245" hidden="1"/>
    <col min="2058" max="2063" width="16.109375" style="245" hidden="1"/>
    <col min="2064" max="2064" width="6.109375" style="245" hidden="1"/>
    <col min="2065" max="2065" width="3" style="245" hidden="1"/>
    <col min="2066" max="2305" width="8.6640625" style="245" hidden="1"/>
    <col min="2306" max="2311" width="14.88671875" style="245" hidden="1"/>
    <col min="2312" max="2313" width="15.88671875" style="245" hidden="1"/>
    <col min="2314" max="2319" width="16.109375" style="245" hidden="1"/>
    <col min="2320" max="2320" width="6.109375" style="245" hidden="1"/>
    <col min="2321" max="2321" width="3" style="245" hidden="1"/>
    <col min="2322" max="2561" width="8.6640625" style="245" hidden="1"/>
    <col min="2562" max="2567" width="14.88671875" style="245" hidden="1"/>
    <col min="2568" max="2569" width="15.88671875" style="245" hidden="1"/>
    <col min="2570" max="2575" width="16.109375" style="245" hidden="1"/>
    <col min="2576" max="2576" width="6.109375" style="245" hidden="1"/>
    <col min="2577" max="2577" width="3" style="245" hidden="1"/>
    <col min="2578" max="2817" width="8.6640625" style="245" hidden="1"/>
    <col min="2818" max="2823" width="14.88671875" style="245" hidden="1"/>
    <col min="2824" max="2825" width="15.88671875" style="245" hidden="1"/>
    <col min="2826" max="2831" width="16.109375" style="245" hidden="1"/>
    <col min="2832" max="2832" width="6.109375" style="245" hidden="1"/>
    <col min="2833" max="2833" width="3" style="245" hidden="1"/>
    <col min="2834" max="3073" width="8.6640625" style="245" hidden="1"/>
    <col min="3074" max="3079" width="14.88671875" style="245" hidden="1"/>
    <col min="3080" max="3081" width="15.88671875" style="245" hidden="1"/>
    <col min="3082" max="3087" width="16.109375" style="245" hidden="1"/>
    <col min="3088" max="3088" width="6.109375" style="245" hidden="1"/>
    <col min="3089" max="3089" width="3" style="245" hidden="1"/>
    <col min="3090" max="3329" width="8.6640625" style="245" hidden="1"/>
    <col min="3330" max="3335" width="14.88671875" style="245" hidden="1"/>
    <col min="3336" max="3337" width="15.88671875" style="245" hidden="1"/>
    <col min="3338" max="3343" width="16.109375" style="245" hidden="1"/>
    <col min="3344" max="3344" width="6.109375" style="245" hidden="1"/>
    <col min="3345" max="3345" width="3" style="245" hidden="1"/>
    <col min="3346" max="3585" width="8.6640625" style="245" hidden="1"/>
    <col min="3586" max="3591" width="14.88671875" style="245" hidden="1"/>
    <col min="3592" max="3593" width="15.88671875" style="245" hidden="1"/>
    <col min="3594" max="3599" width="16.109375" style="245" hidden="1"/>
    <col min="3600" max="3600" width="6.109375" style="245" hidden="1"/>
    <col min="3601" max="3601" width="3" style="245" hidden="1"/>
    <col min="3602" max="3841" width="8.6640625" style="245" hidden="1"/>
    <col min="3842" max="3847" width="14.88671875" style="245" hidden="1"/>
    <col min="3848" max="3849" width="15.88671875" style="245" hidden="1"/>
    <col min="3850" max="3855" width="16.109375" style="245" hidden="1"/>
    <col min="3856" max="3856" width="6.109375" style="245" hidden="1"/>
    <col min="3857" max="3857" width="3" style="245" hidden="1"/>
    <col min="3858" max="4097" width="8.6640625" style="245" hidden="1"/>
    <col min="4098" max="4103" width="14.88671875" style="245" hidden="1"/>
    <col min="4104" max="4105" width="15.88671875" style="245" hidden="1"/>
    <col min="4106" max="4111" width="16.109375" style="245" hidden="1"/>
    <col min="4112" max="4112" width="6.109375" style="245" hidden="1"/>
    <col min="4113" max="4113" width="3" style="245" hidden="1"/>
    <col min="4114" max="4353" width="8.6640625" style="245" hidden="1"/>
    <col min="4354" max="4359" width="14.88671875" style="245" hidden="1"/>
    <col min="4360" max="4361" width="15.88671875" style="245" hidden="1"/>
    <col min="4362" max="4367" width="16.109375" style="245" hidden="1"/>
    <col min="4368" max="4368" width="6.109375" style="245" hidden="1"/>
    <col min="4369" max="4369" width="3" style="245" hidden="1"/>
    <col min="4370" max="4609" width="8.6640625" style="245" hidden="1"/>
    <col min="4610" max="4615" width="14.88671875" style="245" hidden="1"/>
    <col min="4616" max="4617" width="15.88671875" style="245" hidden="1"/>
    <col min="4618" max="4623" width="16.109375" style="245" hidden="1"/>
    <col min="4624" max="4624" width="6.109375" style="245" hidden="1"/>
    <col min="4625" max="4625" width="3" style="245" hidden="1"/>
    <col min="4626" max="4865" width="8.6640625" style="245" hidden="1"/>
    <col min="4866" max="4871" width="14.88671875" style="245" hidden="1"/>
    <col min="4872" max="4873" width="15.88671875" style="245" hidden="1"/>
    <col min="4874" max="4879" width="16.109375" style="245" hidden="1"/>
    <col min="4880" max="4880" width="6.109375" style="245" hidden="1"/>
    <col min="4881" max="4881" width="3" style="245" hidden="1"/>
    <col min="4882" max="5121" width="8.6640625" style="245" hidden="1"/>
    <col min="5122" max="5127" width="14.88671875" style="245" hidden="1"/>
    <col min="5128" max="5129" width="15.88671875" style="245" hidden="1"/>
    <col min="5130" max="5135" width="16.109375" style="245" hidden="1"/>
    <col min="5136" max="5136" width="6.109375" style="245" hidden="1"/>
    <col min="5137" max="5137" width="3" style="245" hidden="1"/>
    <col min="5138" max="5377" width="8.6640625" style="245" hidden="1"/>
    <col min="5378" max="5383" width="14.88671875" style="245" hidden="1"/>
    <col min="5384" max="5385" width="15.88671875" style="245" hidden="1"/>
    <col min="5386" max="5391" width="16.109375" style="245" hidden="1"/>
    <col min="5392" max="5392" width="6.109375" style="245" hidden="1"/>
    <col min="5393" max="5393" width="3" style="245" hidden="1"/>
    <col min="5394" max="5633" width="8.6640625" style="245" hidden="1"/>
    <col min="5634" max="5639" width="14.88671875" style="245" hidden="1"/>
    <col min="5640" max="5641" width="15.88671875" style="245" hidden="1"/>
    <col min="5642" max="5647" width="16.109375" style="245" hidden="1"/>
    <col min="5648" max="5648" width="6.109375" style="245" hidden="1"/>
    <col min="5649" max="5649" width="3" style="245" hidden="1"/>
    <col min="5650" max="5889" width="8.6640625" style="245" hidden="1"/>
    <col min="5890" max="5895" width="14.88671875" style="245" hidden="1"/>
    <col min="5896" max="5897" width="15.88671875" style="245" hidden="1"/>
    <col min="5898" max="5903" width="16.109375" style="245" hidden="1"/>
    <col min="5904" max="5904" width="6.109375" style="245" hidden="1"/>
    <col min="5905" max="5905" width="3" style="245" hidden="1"/>
    <col min="5906" max="6145" width="8.6640625" style="245" hidden="1"/>
    <col min="6146" max="6151" width="14.88671875" style="245" hidden="1"/>
    <col min="6152" max="6153" width="15.88671875" style="245" hidden="1"/>
    <col min="6154" max="6159" width="16.109375" style="245" hidden="1"/>
    <col min="6160" max="6160" width="6.109375" style="245" hidden="1"/>
    <col min="6161" max="6161" width="3" style="245" hidden="1"/>
    <col min="6162" max="6401" width="8.6640625" style="245" hidden="1"/>
    <col min="6402" max="6407" width="14.88671875" style="245" hidden="1"/>
    <col min="6408" max="6409" width="15.88671875" style="245" hidden="1"/>
    <col min="6410" max="6415" width="16.109375" style="245" hidden="1"/>
    <col min="6416" max="6416" width="6.109375" style="245" hidden="1"/>
    <col min="6417" max="6417" width="3" style="245" hidden="1"/>
    <col min="6418" max="6657" width="8.6640625" style="245" hidden="1"/>
    <col min="6658" max="6663" width="14.88671875" style="245" hidden="1"/>
    <col min="6664" max="6665" width="15.88671875" style="245" hidden="1"/>
    <col min="6666" max="6671" width="16.109375" style="245" hidden="1"/>
    <col min="6672" max="6672" width="6.109375" style="245" hidden="1"/>
    <col min="6673" max="6673" width="3" style="245" hidden="1"/>
    <col min="6674" max="6913" width="8.6640625" style="245" hidden="1"/>
    <col min="6914" max="6919" width="14.88671875" style="245" hidden="1"/>
    <col min="6920" max="6921" width="15.88671875" style="245" hidden="1"/>
    <col min="6922" max="6927" width="16.109375" style="245" hidden="1"/>
    <col min="6928" max="6928" width="6.109375" style="245" hidden="1"/>
    <col min="6929" max="6929" width="3" style="245" hidden="1"/>
    <col min="6930" max="7169" width="8.6640625" style="245" hidden="1"/>
    <col min="7170" max="7175" width="14.88671875" style="245" hidden="1"/>
    <col min="7176" max="7177" width="15.88671875" style="245" hidden="1"/>
    <col min="7178" max="7183" width="16.109375" style="245" hidden="1"/>
    <col min="7184" max="7184" width="6.109375" style="245" hidden="1"/>
    <col min="7185" max="7185" width="3" style="245" hidden="1"/>
    <col min="7186" max="7425" width="8.6640625" style="245" hidden="1"/>
    <col min="7426" max="7431" width="14.88671875" style="245" hidden="1"/>
    <col min="7432" max="7433" width="15.88671875" style="245" hidden="1"/>
    <col min="7434" max="7439" width="16.109375" style="245" hidden="1"/>
    <col min="7440" max="7440" width="6.109375" style="245" hidden="1"/>
    <col min="7441" max="7441" width="3" style="245" hidden="1"/>
    <col min="7442" max="7681" width="8.6640625" style="245" hidden="1"/>
    <col min="7682" max="7687" width="14.88671875" style="245" hidden="1"/>
    <col min="7688" max="7689" width="15.88671875" style="245" hidden="1"/>
    <col min="7690" max="7695" width="16.109375" style="245" hidden="1"/>
    <col min="7696" max="7696" width="6.109375" style="245" hidden="1"/>
    <col min="7697" max="7697" width="3" style="245" hidden="1"/>
    <col min="7698" max="7937" width="8.6640625" style="245" hidden="1"/>
    <col min="7938" max="7943" width="14.88671875" style="245" hidden="1"/>
    <col min="7944" max="7945" width="15.88671875" style="245" hidden="1"/>
    <col min="7946" max="7951" width="16.109375" style="245" hidden="1"/>
    <col min="7952" max="7952" width="6.109375" style="245" hidden="1"/>
    <col min="7953" max="7953" width="3" style="245" hidden="1"/>
    <col min="7954" max="8193" width="8.6640625" style="245" hidden="1"/>
    <col min="8194" max="8199" width="14.88671875" style="245" hidden="1"/>
    <col min="8200" max="8201" width="15.88671875" style="245" hidden="1"/>
    <col min="8202" max="8207" width="16.109375" style="245" hidden="1"/>
    <col min="8208" max="8208" width="6.109375" style="245" hidden="1"/>
    <col min="8209" max="8209" width="3" style="245" hidden="1"/>
    <col min="8210" max="8449" width="8.6640625" style="245" hidden="1"/>
    <col min="8450" max="8455" width="14.88671875" style="245" hidden="1"/>
    <col min="8456" max="8457" width="15.88671875" style="245" hidden="1"/>
    <col min="8458" max="8463" width="16.109375" style="245" hidden="1"/>
    <col min="8464" max="8464" width="6.109375" style="245" hidden="1"/>
    <col min="8465" max="8465" width="3" style="245" hidden="1"/>
    <col min="8466" max="8705" width="8.6640625" style="245" hidden="1"/>
    <col min="8706" max="8711" width="14.88671875" style="245" hidden="1"/>
    <col min="8712" max="8713" width="15.88671875" style="245" hidden="1"/>
    <col min="8714" max="8719" width="16.109375" style="245" hidden="1"/>
    <col min="8720" max="8720" width="6.109375" style="245" hidden="1"/>
    <col min="8721" max="8721" width="3" style="245" hidden="1"/>
    <col min="8722" max="8961" width="8.6640625" style="245" hidden="1"/>
    <col min="8962" max="8967" width="14.88671875" style="245" hidden="1"/>
    <col min="8968" max="8969" width="15.88671875" style="245" hidden="1"/>
    <col min="8970" max="8975" width="16.109375" style="245" hidden="1"/>
    <col min="8976" max="8976" width="6.109375" style="245" hidden="1"/>
    <col min="8977" max="8977" width="3" style="245" hidden="1"/>
    <col min="8978" max="9217" width="8.6640625" style="245" hidden="1"/>
    <col min="9218" max="9223" width="14.88671875" style="245" hidden="1"/>
    <col min="9224" max="9225" width="15.88671875" style="245" hidden="1"/>
    <col min="9226" max="9231" width="16.109375" style="245" hidden="1"/>
    <col min="9232" max="9232" width="6.109375" style="245" hidden="1"/>
    <col min="9233" max="9233" width="3" style="245" hidden="1"/>
    <col min="9234" max="9473" width="8.6640625" style="245" hidden="1"/>
    <col min="9474" max="9479" width="14.88671875" style="245" hidden="1"/>
    <col min="9480" max="9481" width="15.88671875" style="245" hidden="1"/>
    <col min="9482" max="9487" width="16.109375" style="245" hidden="1"/>
    <col min="9488" max="9488" width="6.109375" style="245" hidden="1"/>
    <col min="9489" max="9489" width="3" style="245" hidden="1"/>
    <col min="9490" max="9729" width="8.6640625" style="245" hidden="1"/>
    <col min="9730" max="9735" width="14.88671875" style="245" hidden="1"/>
    <col min="9736" max="9737" width="15.88671875" style="245" hidden="1"/>
    <col min="9738" max="9743" width="16.109375" style="245" hidden="1"/>
    <col min="9744" max="9744" width="6.109375" style="245" hidden="1"/>
    <col min="9745" max="9745" width="3" style="245" hidden="1"/>
    <col min="9746" max="9985" width="8.6640625" style="245" hidden="1"/>
    <col min="9986" max="9991" width="14.88671875" style="245" hidden="1"/>
    <col min="9992" max="9993" width="15.88671875" style="245" hidden="1"/>
    <col min="9994" max="9999" width="16.109375" style="245" hidden="1"/>
    <col min="10000" max="10000" width="6.109375" style="245" hidden="1"/>
    <col min="10001" max="10001" width="3" style="245" hidden="1"/>
    <col min="10002" max="10241" width="8.6640625" style="245" hidden="1"/>
    <col min="10242" max="10247" width="14.88671875" style="245" hidden="1"/>
    <col min="10248" max="10249" width="15.88671875" style="245" hidden="1"/>
    <col min="10250" max="10255" width="16.109375" style="245" hidden="1"/>
    <col min="10256" max="10256" width="6.109375" style="245" hidden="1"/>
    <col min="10257" max="10257" width="3" style="245" hidden="1"/>
    <col min="10258" max="10497" width="8.6640625" style="245" hidden="1"/>
    <col min="10498" max="10503" width="14.88671875" style="245" hidden="1"/>
    <col min="10504" max="10505" width="15.88671875" style="245" hidden="1"/>
    <col min="10506" max="10511" width="16.109375" style="245" hidden="1"/>
    <col min="10512" max="10512" width="6.109375" style="245" hidden="1"/>
    <col min="10513" max="10513" width="3" style="245" hidden="1"/>
    <col min="10514" max="10753" width="8.6640625" style="245" hidden="1"/>
    <col min="10754" max="10759" width="14.88671875" style="245" hidden="1"/>
    <col min="10760" max="10761" width="15.88671875" style="245" hidden="1"/>
    <col min="10762" max="10767" width="16.109375" style="245" hidden="1"/>
    <col min="10768" max="10768" width="6.109375" style="245" hidden="1"/>
    <col min="10769" max="10769" width="3" style="245" hidden="1"/>
    <col min="10770" max="11009" width="8.6640625" style="245" hidden="1"/>
    <col min="11010" max="11015" width="14.88671875" style="245" hidden="1"/>
    <col min="11016" max="11017" width="15.88671875" style="245" hidden="1"/>
    <col min="11018" max="11023" width="16.109375" style="245" hidden="1"/>
    <col min="11024" max="11024" width="6.109375" style="245" hidden="1"/>
    <col min="11025" max="11025" width="3" style="245" hidden="1"/>
    <col min="11026" max="11265" width="8.6640625" style="245" hidden="1"/>
    <col min="11266" max="11271" width="14.88671875" style="245" hidden="1"/>
    <col min="11272" max="11273" width="15.88671875" style="245" hidden="1"/>
    <col min="11274" max="11279" width="16.109375" style="245" hidden="1"/>
    <col min="11280" max="11280" width="6.109375" style="245" hidden="1"/>
    <col min="11281" max="11281" width="3" style="245" hidden="1"/>
    <col min="11282" max="11521" width="8.6640625" style="245" hidden="1"/>
    <col min="11522" max="11527" width="14.88671875" style="245" hidden="1"/>
    <col min="11528" max="11529" width="15.88671875" style="245" hidden="1"/>
    <col min="11530" max="11535" width="16.109375" style="245" hidden="1"/>
    <col min="11536" max="11536" width="6.109375" style="245" hidden="1"/>
    <col min="11537" max="11537" width="3" style="245" hidden="1"/>
    <col min="11538" max="11777" width="8.6640625" style="245" hidden="1"/>
    <col min="11778" max="11783" width="14.88671875" style="245" hidden="1"/>
    <col min="11784" max="11785" width="15.88671875" style="245" hidden="1"/>
    <col min="11786" max="11791" width="16.109375" style="245" hidden="1"/>
    <col min="11792" max="11792" width="6.109375" style="245" hidden="1"/>
    <col min="11793" max="11793" width="3" style="245" hidden="1"/>
    <col min="11794" max="12033" width="8.6640625" style="245" hidden="1"/>
    <col min="12034" max="12039" width="14.88671875" style="245" hidden="1"/>
    <col min="12040" max="12041" width="15.88671875" style="245" hidden="1"/>
    <col min="12042" max="12047" width="16.109375" style="245" hidden="1"/>
    <col min="12048" max="12048" width="6.109375" style="245" hidden="1"/>
    <col min="12049" max="12049" width="3" style="245" hidden="1"/>
    <col min="12050" max="12289" width="8.6640625" style="245" hidden="1"/>
    <col min="12290" max="12295" width="14.88671875" style="245" hidden="1"/>
    <col min="12296" max="12297" width="15.88671875" style="245" hidden="1"/>
    <col min="12298" max="12303" width="16.109375" style="245" hidden="1"/>
    <col min="12304" max="12304" width="6.109375" style="245" hidden="1"/>
    <col min="12305" max="12305" width="3" style="245" hidden="1"/>
    <col min="12306" max="12545" width="8.6640625" style="245" hidden="1"/>
    <col min="12546" max="12551" width="14.88671875" style="245" hidden="1"/>
    <col min="12552" max="12553" width="15.88671875" style="245" hidden="1"/>
    <col min="12554" max="12559" width="16.109375" style="245" hidden="1"/>
    <col min="12560" max="12560" width="6.109375" style="245" hidden="1"/>
    <col min="12561" max="12561" width="3" style="245" hidden="1"/>
    <col min="12562" max="12801" width="8.6640625" style="245" hidden="1"/>
    <col min="12802" max="12807" width="14.88671875" style="245" hidden="1"/>
    <col min="12808" max="12809" width="15.88671875" style="245" hidden="1"/>
    <col min="12810" max="12815" width="16.109375" style="245" hidden="1"/>
    <col min="12816" max="12816" width="6.109375" style="245" hidden="1"/>
    <col min="12817" max="12817" width="3" style="245" hidden="1"/>
    <col min="12818" max="13057" width="8.6640625" style="245" hidden="1"/>
    <col min="13058" max="13063" width="14.88671875" style="245" hidden="1"/>
    <col min="13064" max="13065" width="15.88671875" style="245" hidden="1"/>
    <col min="13066" max="13071" width="16.109375" style="245" hidden="1"/>
    <col min="13072" max="13072" width="6.109375" style="245" hidden="1"/>
    <col min="13073" max="13073" width="3" style="245" hidden="1"/>
    <col min="13074" max="13313" width="8.6640625" style="245" hidden="1"/>
    <col min="13314" max="13319" width="14.88671875" style="245" hidden="1"/>
    <col min="13320" max="13321" width="15.88671875" style="245" hidden="1"/>
    <col min="13322" max="13327" width="16.109375" style="245" hidden="1"/>
    <col min="13328" max="13328" width="6.109375" style="245" hidden="1"/>
    <col min="13329" max="13329" width="3" style="245" hidden="1"/>
    <col min="13330" max="13569" width="8.6640625" style="245" hidden="1"/>
    <col min="13570" max="13575" width="14.88671875" style="245" hidden="1"/>
    <col min="13576" max="13577" width="15.88671875" style="245" hidden="1"/>
    <col min="13578" max="13583" width="16.109375" style="245" hidden="1"/>
    <col min="13584" max="13584" width="6.109375" style="245" hidden="1"/>
    <col min="13585" max="13585" width="3" style="245" hidden="1"/>
    <col min="13586" max="13825" width="8.6640625" style="245" hidden="1"/>
    <col min="13826" max="13831" width="14.88671875" style="245" hidden="1"/>
    <col min="13832" max="13833" width="15.88671875" style="245" hidden="1"/>
    <col min="13834" max="13839" width="16.109375" style="245" hidden="1"/>
    <col min="13840" max="13840" width="6.109375" style="245" hidden="1"/>
    <col min="13841" max="13841" width="3" style="245" hidden="1"/>
    <col min="13842" max="14081" width="8.6640625" style="245" hidden="1"/>
    <col min="14082" max="14087" width="14.88671875" style="245" hidden="1"/>
    <col min="14088" max="14089" width="15.88671875" style="245" hidden="1"/>
    <col min="14090" max="14095" width="16.109375" style="245" hidden="1"/>
    <col min="14096" max="14096" width="6.109375" style="245" hidden="1"/>
    <col min="14097" max="14097" width="3" style="245" hidden="1"/>
    <col min="14098" max="14337" width="8.6640625" style="245" hidden="1"/>
    <col min="14338" max="14343" width="14.88671875" style="245" hidden="1"/>
    <col min="14344" max="14345" width="15.88671875" style="245" hidden="1"/>
    <col min="14346" max="14351" width="16.109375" style="245" hidden="1"/>
    <col min="14352" max="14352" width="6.109375" style="245" hidden="1"/>
    <col min="14353" max="14353" width="3" style="245" hidden="1"/>
    <col min="14354" max="14593" width="8.6640625" style="245" hidden="1"/>
    <col min="14594" max="14599" width="14.88671875" style="245" hidden="1"/>
    <col min="14600" max="14601" width="15.88671875" style="245" hidden="1"/>
    <col min="14602" max="14607" width="16.109375" style="245" hidden="1"/>
    <col min="14608" max="14608" width="6.109375" style="245" hidden="1"/>
    <col min="14609" max="14609" width="3" style="245" hidden="1"/>
    <col min="14610" max="14849" width="8.6640625" style="245" hidden="1"/>
    <col min="14850" max="14855" width="14.88671875" style="245" hidden="1"/>
    <col min="14856" max="14857" width="15.88671875" style="245" hidden="1"/>
    <col min="14858" max="14863" width="16.109375" style="245" hidden="1"/>
    <col min="14864" max="14864" width="6.109375" style="245" hidden="1"/>
    <col min="14865" max="14865" width="3" style="245" hidden="1"/>
    <col min="14866" max="15105" width="8.6640625" style="245" hidden="1"/>
    <col min="15106" max="15111" width="14.88671875" style="245" hidden="1"/>
    <col min="15112" max="15113" width="15.88671875" style="245" hidden="1"/>
    <col min="15114" max="15119" width="16.109375" style="245" hidden="1"/>
    <col min="15120" max="15120" width="6.109375" style="245" hidden="1"/>
    <col min="15121" max="15121" width="3" style="245" hidden="1"/>
    <col min="15122" max="15361" width="8.6640625" style="245" hidden="1"/>
    <col min="15362" max="15367" width="14.88671875" style="245" hidden="1"/>
    <col min="15368" max="15369" width="15.88671875" style="245" hidden="1"/>
    <col min="15370" max="15375" width="16.109375" style="245" hidden="1"/>
    <col min="15376" max="15376" width="6.109375" style="245" hidden="1"/>
    <col min="15377" max="15377" width="3" style="245" hidden="1"/>
    <col min="15378" max="15617" width="8.6640625" style="245" hidden="1"/>
    <col min="15618" max="15623" width="14.88671875" style="245" hidden="1"/>
    <col min="15624" max="15625" width="15.88671875" style="245" hidden="1"/>
    <col min="15626" max="15631" width="16.109375" style="245" hidden="1"/>
    <col min="15632" max="15632" width="6.109375" style="245" hidden="1"/>
    <col min="15633" max="15633" width="3" style="245" hidden="1"/>
    <col min="15634" max="15873" width="8.6640625" style="245" hidden="1"/>
    <col min="15874" max="15879" width="14.88671875" style="245" hidden="1"/>
    <col min="15880" max="15881" width="15.88671875" style="245" hidden="1"/>
    <col min="15882" max="15887" width="16.109375" style="245" hidden="1"/>
    <col min="15888" max="15888" width="6.109375" style="245" hidden="1"/>
    <col min="15889" max="15889" width="3" style="245" hidden="1"/>
    <col min="15890" max="16129" width="8.6640625" style="245" hidden="1"/>
    <col min="16130" max="16135" width="14.88671875" style="245" hidden="1"/>
    <col min="16136" max="16137" width="15.88671875" style="245" hidden="1"/>
    <col min="16138" max="16143" width="16.109375" style="245" hidden="1"/>
    <col min="16144" max="16144" width="6.109375" style="245" hidden="1"/>
    <col min="16145" max="16145" width="3" style="245" hidden="1"/>
    <col min="16146" max="16384" width="8.6640625" style="245" hidden="1"/>
  </cols>
  <sheetData>
    <row r="1" spans="1:51" ht="42.75" customHeight="1">
      <c r="A1" s="371"/>
      <c r="B1" s="373"/>
      <c r="P1" s="246"/>
      <c r="Q1" s="246"/>
    </row>
    <row r="2" spans="1:51" ht="25.8">
      <c r="A2" s="371"/>
      <c r="C2" s="372"/>
      <c r="P2" s="246"/>
      <c r="Q2" s="246"/>
    </row>
    <row r="3" spans="1:51" ht="25.8">
      <c r="A3" s="371"/>
      <c r="C3" s="372"/>
      <c r="P3" s="246"/>
      <c r="Q3" s="246"/>
    </row>
    <row r="4" spans="1:51" s="370" customFormat="1" ht="13.2">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row>
    <row r="5" spans="1:51" s="370" customFormat="1" ht="13.2">
      <c r="A5" s="371"/>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row>
    <row r="6" spans="1:51" s="370" customFormat="1" ht="13.2">
      <c r="A6" s="371"/>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row>
    <row r="7" spans="1:51" s="370" customFormat="1" ht="13.2">
      <c r="A7" s="371"/>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row>
    <row r="8" spans="1:51" s="370" customFormat="1" ht="13.2">
      <c r="A8" s="371"/>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row>
    <row r="9" spans="1:51" s="370" customFormat="1" ht="13.2">
      <c r="A9" s="371"/>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row>
    <row r="10" spans="1:51" s="370" customFormat="1" ht="13.2">
      <c r="A10" s="37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Y10" s="370" t="s">
        <v>568</v>
      </c>
    </row>
    <row r="11" spans="1:51" s="370" customFormat="1" ht="13.2">
      <c r="A11" s="37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row>
    <row r="12" spans="1:51" s="370" customFormat="1" ht="13.2">
      <c r="A12" s="371"/>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Y12" s="370" t="s">
        <v>568</v>
      </c>
    </row>
    <row r="13" spans="1:51" s="370" customFormat="1" ht="13.2">
      <c r="A13" s="371"/>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row>
    <row r="14" spans="1:51" s="370" customFormat="1" ht="14.25" customHeight="1">
      <c r="A14" s="371"/>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row>
    <row r="15" spans="1:51" s="370" customFormat="1" ht="13.2">
      <c r="A15" s="245"/>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row>
    <row r="16" spans="1:51" s="370" customFormat="1" ht="13.2">
      <c r="A16" s="245"/>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row>
    <row r="17" spans="1:259" s="370" customFormat="1" ht="13.2">
      <c r="A17" s="245"/>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row>
    <row r="18" spans="1:259" s="370" customFormat="1" ht="13.2">
      <c r="A18" s="245"/>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row>
    <row r="19" spans="1:259" ht="13.2">
      <c r="P19" s="246"/>
      <c r="Q19" s="246"/>
    </row>
    <row r="20" spans="1:259" ht="13.2">
      <c r="P20" s="246"/>
      <c r="Q20" s="246"/>
    </row>
    <row r="21" spans="1:259" ht="16.2">
      <c r="B21" s="369"/>
      <c r="C21" s="248"/>
      <c r="D21" s="248"/>
      <c r="E21" s="248"/>
      <c r="F21" s="248"/>
      <c r="G21" s="248"/>
      <c r="H21" s="248"/>
      <c r="I21" s="248"/>
      <c r="J21" s="248"/>
      <c r="K21" s="248"/>
      <c r="L21" s="248"/>
      <c r="M21" s="248"/>
      <c r="N21" s="368"/>
      <c r="O21" s="248"/>
      <c r="P21" s="249"/>
      <c r="Q21" s="246"/>
      <c r="IY21" s="367"/>
    </row>
    <row r="22" spans="1:259" ht="16.2">
      <c r="B22" s="250"/>
      <c r="IY22" s="366"/>
    </row>
    <row r="23" spans="1:259" ht="13.2">
      <c r="B23" s="250"/>
    </row>
    <row r="24" spans="1:259" ht="13.2">
      <c r="B24" s="250"/>
    </row>
    <row r="25" spans="1:259" ht="13.2">
      <c r="B25" s="250"/>
    </row>
    <row r="26" spans="1:259" ht="13.2">
      <c r="B26" s="250"/>
    </row>
    <row r="27" spans="1:259" ht="13.2">
      <c r="B27" s="250"/>
    </row>
    <row r="28" spans="1:259" ht="13.2">
      <c r="B28" s="250"/>
    </row>
    <row r="29" spans="1:259" ht="13.2">
      <c r="B29" s="250"/>
    </row>
    <row r="30" spans="1:259" ht="13.2">
      <c r="B30" s="250"/>
    </row>
    <row r="31" spans="1:259" ht="13.2">
      <c r="B31" s="250"/>
    </row>
    <row r="32" spans="1:259" ht="13.2">
      <c r="B32" s="250"/>
    </row>
    <row r="33" spans="2:17" ht="13.2">
      <c r="B33" s="250"/>
    </row>
    <row r="34" spans="2:17" ht="13.2">
      <c r="B34" s="250"/>
    </row>
    <row r="35" spans="2:17" ht="13.2">
      <c r="B35" s="250"/>
    </row>
    <row r="36" spans="2:17" ht="13.2">
      <c r="B36" s="250"/>
    </row>
    <row r="37" spans="2:17" ht="13.2">
      <c r="B37" s="250"/>
    </row>
    <row r="38" spans="2:17" ht="13.2">
      <c r="B38" s="250"/>
    </row>
    <row r="39" spans="2:17" ht="13.2">
      <c r="B39" s="342"/>
      <c r="C39" s="308"/>
      <c r="D39" s="308"/>
      <c r="E39" s="308"/>
      <c r="F39" s="308"/>
      <c r="G39" s="308"/>
      <c r="H39" s="308"/>
      <c r="I39" s="308"/>
      <c r="J39" s="308"/>
      <c r="K39" s="308"/>
      <c r="L39" s="308"/>
      <c r="M39" s="308"/>
      <c r="N39" s="308"/>
      <c r="O39" s="308"/>
      <c r="P39" s="343"/>
    </row>
    <row r="40" spans="2:17" ht="13.2">
      <c r="B40" s="356"/>
      <c r="C40" s="246"/>
      <c r="D40" s="246"/>
      <c r="E40" s="246"/>
      <c r="F40" s="246"/>
      <c r="G40" s="246"/>
      <c r="H40" s="246"/>
      <c r="I40" s="246"/>
      <c r="J40" s="246"/>
      <c r="K40" s="246"/>
      <c r="L40" s="246"/>
      <c r="M40" s="246"/>
      <c r="N40" s="246"/>
      <c r="O40" s="246"/>
      <c r="P40" s="356"/>
      <c r="Q40" s="246"/>
    </row>
    <row r="41" spans="2:17" ht="16.2">
      <c r="B41" s="247" t="s">
        <v>567</v>
      </c>
      <c r="C41" s="248"/>
      <c r="D41" s="248"/>
      <c r="E41" s="248"/>
      <c r="F41" s="248"/>
      <c r="G41" s="248"/>
      <c r="H41" s="248"/>
      <c r="I41" s="248"/>
      <c r="J41" s="248"/>
      <c r="K41" s="248"/>
      <c r="L41" s="248"/>
      <c r="M41" s="248"/>
      <c r="N41" s="248"/>
      <c r="O41" s="248"/>
      <c r="P41" s="249"/>
    </row>
    <row r="42" spans="2:17" ht="13.2">
      <c r="B42" s="250"/>
      <c r="C42" s="246"/>
      <c r="D42" s="246"/>
      <c r="E42" s="246"/>
      <c r="F42" s="246"/>
      <c r="G42" s="355" t="s">
        <v>563</v>
      </c>
      <c r="I42" s="354"/>
      <c r="J42" s="354"/>
      <c r="K42" s="354"/>
      <c r="L42" s="246"/>
      <c r="M42" s="246"/>
      <c r="N42" s="246"/>
      <c r="O42" s="246"/>
    </row>
    <row r="43" spans="2:17" ht="13.2">
      <c r="B43" s="250"/>
      <c r="C43" s="246"/>
      <c r="D43" s="246"/>
      <c r="E43" s="246"/>
      <c r="F43" s="246"/>
      <c r="G43" s="1235" t="s">
        <v>570</v>
      </c>
      <c r="H43" s="1236"/>
      <c r="I43" s="1236"/>
      <c r="J43" s="1236"/>
      <c r="K43" s="1236"/>
      <c r="L43" s="1236"/>
      <c r="M43" s="1236"/>
      <c r="N43" s="1236"/>
      <c r="O43" s="1237"/>
    </row>
    <row r="44" spans="2:17" ht="13.2">
      <c r="B44" s="250"/>
      <c r="C44" s="246"/>
      <c r="D44" s="246"/>
      <c r="E44" s="246"/>
      <c r="F44" s="246"/>
      <c r="G44" s="1238"/>
      <c r="H44" s="1239"/>
      <c r="I44" s="1239"/>
      <c r="J44" s="1239"/>
      <c r="K44" s="1239"/>
      <c r="L44" s="1239"/>
      <c r="M44" s="1239"/>
      <c r="N44" s="1239"/>
      <c r="O44" s="1240"/>
    </row>
    <row r="45" spans="2:17" ht="13.2">
      <c r="B45" s="250"/>
      <c r="C45" s="246"/>
      <c r="D45" s="246"/>
      <c r="E45" s="246"/>
      <c r="F45" s="246"/>
      <c r="G45" s="1238"/>
      <c r="H45" s="1239"/>
      <c r="I45" s="1239"/>
      <c r="J45" s="1239"/>
      <c r="K45" s="1239"/>
      <c r="L45" s="1239"/>
      <c r="M45" s="1239"/>
      <c r="N45" s="1239"/>
      <c r="O45" s="1240"/>
    </row>
    <row r="46" spans="2:17" ht="13.2">
      <c r="B46" s="250"/>
      <c r="C46" s="246"/>
      <c r="D46" s="246"/>
      <c r="E46" s="246"/>
      <c r="F46" s="246"/>
      <c r="G46" s="1238"/>
      <c r="H46" s="1239"/>
      <c r="I46" s="1239"/>
      <c r="J46" s="1239"/>
      <c r="K46" s="1239"/>
      <c r="L46" s="1239"/>
      <c r="M46" s="1239"/>
      <c r="N46" s="1239"/>
      <c r="O46" s="1240"/>
    </row>
    <row r="47" spans="2:17" ht="13.2">
      <c r="B47" s="250"/>
      <c r="C47" s="246"/>
      <c r="D47" s="246"/>
      <c r="E47" s="246"/>
      <c r="F47" s="246"/>
      <c r="G47" s="1241"/>
      <c r="H47" s="1242"/>
      <c r="I47" s="1242"/>
      <c r="J47" s="1242"/>
      <c r="K47" s="1242"/>
      <c r="L47" s="1242"/>
      <c r="M47" s="1242"/>
      <c r="N47" s="1242"/>
      <c r="O47" s="1243"/>
    </row>
    <row r="48" spans="2:17" ht="13.2">
      <c r="B48" s="250"/>
      <c r="C48" s="246"/>
      <c r="D48" s="246"/>
      <c r="E48" s="246"/>
      <c r="F48" s="246"/>
      <c r="G48" s="246"/>
      <c r="H48" s="365"/>
      <c r="I48" s="365"/>
      <c r="J48" s="365"/>
    </row>
    <row r="49" spans="1:17" ht="13.2">
      <c r="B49" s="250"/>
      <c r="C49" s="246"/>
      <c r="D49" s="246"/>
      <c r="E49" s="246"/>
      <c r="F49" s="246"/>
      <c r="G49" s="245" t="s">
        <v>566</v>
      </c>
    </row>
    <row r="50" spans="1:17" ht="13.2">
      <c r="B50" s="250"/>
      <c r="C50" s="246"/>
      <c r="D50" s="246"/>
      <c r="E50" s="246"/>
      <c r="F50" s="246"/>
      <c r="G50" s="1244"/>
      <c r="H50" s="1245"/>
      <c r="I50" s="1245"/>
      <c r="J50" s="1246"/>
      <c r="K50" s="347" t="s">
        <v>520</v>
      </c>
      <c r="L50" s="347" t="s">
        <v>521</v>
      </c>
      <c r="M50" s="347" t="s">
        <v>522</v>
      </c>
      <c r="N50" s="347" t="s">
        <v>523</v>
      </c>
      <c r="O50" s="347" t="s">
        <v>524</v>
      </c>
    </row>
    <row r="51" spans="1:17" ht="13.2">
      <c r="B51" s="250"/>
      <c r="C51" s="246"/>
      <c r="D51" s="246"/>
      <c r="E51" s="246"/>
      <c r="F51" s="246"/>
      <c r="G51" s="1247" t="s">
        <v>561</v>
      </c>
      <c r="H51" s="1248"/>
      <c r="I51" s="1253" t="s">
        <v>559</v>
      </c>
      <c r="J51" s="1253"/>
      <c r="K51" s="1256"/>
      <c r="L51" s="1256"/>
      <c r="M51" s="1256"/>
      <c r="N51" s="1223"/>
      <c r="O51" s="1256"/>
    </row>
    <row r="52" spans="1:17" ht="13.2">
      <c r="B52" s="250"/>
      <c r="C52" s="246"/>
      <c r="D52" s="246"/>
      <c r="E52" s="246"/>
      <c r="F52" s="246"/>
      <c r="G52" s="1249"/>
      <c r="H52" s="1250"/>
      <c r="I52" s="1254"/>
      <c r="J52" s="1254"/>
      <c r="K52" s="1223"/>
      <c r="L52" s="1223"/>
      <c r="M52" s="1223"/>
      <c r="N52" s="1223"/>
      <c r="O52" s="1223"/>
    </row>
    <row r="53" spans="1:17" ht="13.2">
      <c r="A53" s="357"/>
      <c r="B53" s="250"/>
      <c r="C53" s="246"/>
      <c r="D53" s="246"/>
      <c r="E53" s="246"/>
      <c r="F53" s="246"/>
      <c r="G53" s="1249"/>
      <c r="H53" s="1250"/>
      <c r="I53" s="1233" t="s">
        <v>565</v>
      </c>
      <c r="J53" s="1233"/>
      <c r="K53" s="1255"/>
      <c r="L53" s="1255"/>
      <c r="M53" s="1255"/>
      <c r="N53" s="1221">
        <v>44.9</v>
      </c>
      <c r="O53" s="1255"/>
    </row>
    <row r="54" spans="1:17" ht="13.2">
      <c r="A54" s="357"/>
      <c r="B54" s="250"/>
      <c r="C54" s="246"/>
      <c r="D54" s="246"/>
      <c r="E54" s="246"/>
      <c r="F54" s="246"/>
      <c r="G54" s="1251"/>
      <c r="H54" s="1252"/>
      <c r="I54" s="1233"/>
      <c r="J54" s="1233"/>
      <c r="K54" s="1222"/>
      <c r="L54" s="1222"/>
      <c r="M54" s="1222"/>
      <c r="N54" s="1222"/>
      <c r="O54" s="1222"/>
    </row>
    <row r="55" spans="1:17" ht="13.2">
      <c r="A55" s="357"/>
      <c r="B55" s="250"/>
      <c r="C55" s="246"/>
      <c r="D55" s="246"/>
      <c r="E55" s="246"/>
      <c r="F55" s="246"/>
      <c r="G55" s="1227" t="s">
        <v>560</v>
      </c>
      <c r="H55" s="1228"/>
      <c r="I55" s="1233" t="s">
        <v>559</v>
      </c>
      <c r="J55" s="1233"/>
      <c r="K55" s="1256"/>
      <c r="L55" s="1256"/>
      <c r="M55" s="1256"/>
      <c r="N55" s="1223">
        <v>33.6</v>
      </c>
      <c r="O55" s="1256"/>
    </row>
    <row r="56" spans="1:17" ht="13.2">
      <c r="A56" s="357"/>
      <c r="B56" s="250"/>
      <c r="C56" s="246"/>
      <c r="D56" s="246"/>
      <c r="E56" s="246"/>
      <c r="F56" s="246"/>
      <c r="G56" s="1229"/>
      <c r="H56" s="1230"/>
      <c r="I56" s="1233"/>
      <c r="J56" s="1233"/>
      <c r="K56" s="1223"/>
      <c r="L56" s="1223"/>
      <c r="M56" s="1223"/>
      <c r="N56" s="1223"/>
      <c r="O56" s="1223"/>
    </row>
    <row r="57" spans="1:17" s="357" customFormat="1" ht="13.2">
      <c r="B57" s="358"/>
      <c r="C57" s="354"/>
      <c r="D57" s="354"/>
      <c r="E57" s="354"/>
      <c r="F57" s="354"/>
      <c r="G57" s="1229"/>
      <c r="H57" s="1230"/>
      <c r="I57" s="1225" t="s">
        <v>565</v>
      </c>
      <c r="J57" s="1225"/>
      <c r="K57" s="1255"/>
      <c r="L57" s="1255"/>
      <c r="M57" s="1255"/>
      <c r="N57" s="1221">
        <v>56.8</v>
      </c>
      <c r="O57" s="1255"/>
      <c r="P57" s="363"/>
      <c r="Q57" s="358"/>
    </row>
    <row r="58" spans="1:17" s="357" customFormat="1" ht="13.2">
      <c r="A58" s="245"/>
      <c r="B58" s="358"/>
      <c r="C58" s="354"/>
      <c r="D58" s="354"/>
      <c r="E58" s="354"/>
      <c r="F58" s="354"/>
      <c r="G58" s="1231"/>
      <c r="H58" s="1232"/>
      <c r="I58" s="1225"/>
      <c r="J58" s="1225"/>
      <c r="K58" s="1222"/>
      <c r="L58" s="1222"/>
      <c r="M58" s="1222"/>
      <c r="N58" s="1222"/>
      <c r="O58" s="1222"/>
      <c r="P58" s="363"/>
      <c r="Q58" s="358"/>
    </row>
    <row r="59" spans="1:17" s="357" customFormat="1" ht="13.2">
      <c r="A59" s="245"/>
      <c r="B59" s="358"/>
      <c r="C59" s="354"/>
      <c r="D59" s="354"/>
      <c r="E59" s="354"/>
      <c r="F59" s="354"/>
      <c r="G59" s="354"/>
      <c r="H59" s="354"/>
      <c r="I59" s="354"/>
      <c r="J59" s="354"/>
      <c r="K59" s="364"/>
      <c r="L59" s="364"/>
      <c r="M59" s="364"/>
      <c r="N59" s="364"/>
      <c r="O59" s="364"/>
      <c r="P59" s="363"/>
      <c r="Q59" s="358"/>
    </row>
    <row r="60" spans="1:17" s="357" customFormat="1" ht="13.2">
      <c r="A60" s="245"/>
      <c r="B60" s="358"/>
      <c r="C60" s="354"/>
      <c r="D60" s="354"/>
      <c r="E60" s="354"/>
      <c r="F60" s="354"/>
      <c r="G60" s="354"/>
      <c r="H60" s="354"/>
      <c r="I60" s="354"/>
      <c r="J60" s="354"/>
      <c r="K60" s="364"/>
      <c r="L60" s="364"/>
      <c r="M60" s="364"/>
      <c r="N60" s="364"/>
      <c r="O60" s="364"/>
      <c r="P60" s="363"/>
      <c r="Q60" s="358"/>
    </row>
    <row r="61" spans="1:17" s="357" customFormat="1" ht="13.2">
      <c r="A61" s="245"/>
      <c r="B61" s="362"/>
      <c r="C61" s="361"/>
      <c r="D61" s="361"/>
      <c r="E61" s="361"/>
      <c r="F61" s="361"/>
      <c r="G61" s="361"/>
      <c r="H61" s="361"/>
      <c r="I61" s="361"/>
      <c r="J61" s="361"/>
      <c r="K61" s="361"/>
      <c r="L61" s="361"/>
      <c r="M61" s="360"/>
      <c r="N61" s="360"/>
      <c r="O61" s="360"/>
      <c r="P61" s="359"/>
      <c r="Q61" s="358"/>
    </row>
    <row r="62" spans="1:17" ht="13.2">
      <c r="B62" s="356"/>
      <c r="C62" s="356"/>
      <c r="D62" s="356"/>
      <c r="E62" s="356"/>
      <c r="F62" s="356"/>
      <c r="G62" s="356"/>
      <c r="H62" s="356"/>
      <c r="I62" s="356"/>
      <c r="J62" s="356"/>
      <c r="K62" s="356"/>
      <c r="L62" s="356"/>
      <c r="M62" s="356"/>
      <c r="N62" s="356"/>
      <c r="O62" s="356"/>
      <c r="P62" s="356"/>
      <c r="Q62" s="246"/>
    </row>
    <row r="63" spans="1:17" ht="16.2">
      <c r="B63" s="309" t="s">
        <v>564</v>
      </c>
      <c r="C63" s="246"/>
      <c r="D63" s="246"/>
      <c r="E63" s="246"/>
      <c r="F63" s="246"/>
      <c r="G63" s="246"/>
      <c r="H63" s="246"/>
      <c r="I63" s="246"/>
      <c r="J63" s="246"/>
      <c r="K63" s="246"/>
      <c r="L63" s="246"/>
      <c r="M63" s="246"/>
      <c r="N63" s="246"/>
      <c r="O63" s="246"/>
    </row>
    <row r="64" spans="1:17" ht="13.2">
      <c r="B64" s="250"/>
      <c r="C64" s="246"/>
      <c r="D64" s="246"/>
      <c r="E64" s="246"/>
      <c r="F64" s="246"/>
      <c r="G64" s="355" t="s">
        <v>563</v>
      </c>
      <c r="I64" s="354"/>
      <c r="J64" s="354"/>
      <c r="K64" s="354"/>
      <c r="L64" s="246"/>
      <c r="M64" s="246"/>
      <c r="N64" s="246"/>
      <c r="O64" s="246"/>
    </row>
    <row r="65" spans="2:30" ht="13.2">
      <c r="B65" s="250"/>
      <c r="C65" s="246"/>
      <c r="D65" s="246"/>
      <c r="E65" s="246"/>
      <c r="F65" s="246"/>
      <c r="G65" s="1235" t="s">
        <v>569</v>
      </c>
      <c r="H65" s="1236"/>
      <c r="I65" s="1236"/>
      <c r="J65" s="1236"/>
      <c r="K65" s="1236"/>
      <c r="L65" s="1236"/>
      <c r="M65" s="1236"/>
      <c r="N65" s="1236"/>
      <c r="O65" s="1237"/>
    </row>
    <row r="66" spans="2:30" ht="13.2">
      <c r="B66" s="250"/>
      <c r="C66" s="246"/>
      <c r="D66" s="246"/>
      <c r="E66" s="246"/>
      <c r="F66" s="246"/>
      <c r="G66" s="1238"/>
      <c r="H66" s="1239"/>
      <c r="I66" s="1239"/>
      <c r="J66" s="1239"/>
      <c r="K66" s="1239"/>
      <c r="L66" s="1239"/>
      <c r="M66" s="1239"/>
      <c r="N66" s="1239"/>
      <c r="O66" s="1240"/>
    </row>
    <row r="67" spans="2:30" ht="13.2">
      <c r="B67" s="250"/>
      <c r="C67" s="246"/>
      <c r="D67" s="246"/>
      <c r="E67" s="246"/>
      <c r="F67" s="246"/>
      <c r="G67" s="1238"/>
      <c r="H67" s="1239"/>
      <c r="I67" s="1239"/>
      <c r="J67" s="1239"/>
      <c r="K67" s="1239"/>
      <c r="L67" s="1239"/>
      <c r="M67" s="1239"/>
      <c r="N67" s="1239"/>
      <c r="O67" s="1240"/>
    </row>
    <row r="68" spans="2:30" ht="13.2">
      <c r="B68" s="250"/>
      <c r="C68" s="246"/>
      <c r="D68" s="246"/>
      <c r="E68" s="246"/>
      <c r="F68" s="246"/>
      <c r="G68" s="1238"/>
      <c r="H68" s="1239"/>
      <c r="I68" s="1239"/>
      <c r="J68" s="1239"/>
      <c r="K68" s="1239"/>
      <c r="L68" s="1239"/>
      <c r="M68" s="1239"/>
      <c r="N68" s="1239"/>
      <c r="O68" s="1240"/>
    </row>
    <row r="69" spans="2:30" ht="13.2">
      <c r="B69" s="250"/>
      <c r="C69" s="246"/>
      <c r="D69" s="246"/>
      <c r="E69" s="246"/>
      <c r="F69" s="246"/>
      <c r="G69" s="1241"/>
      <c r="H69" s="1242"/>
      <c r="I69" s="1242"/>
      <c r="J69" s="1242"/>
      <c r="K69" s="1242"/>
      <c r="L69" s="1242"/>
      <c r="M69" s="1242"/>
      <c r="N69" s="1242"/>
      <c r="O69" s="1243"/>
    </row>
    <row r="70" spans="2:30" ht="13.2">
      <c r="B70" s="250"/>
      <c r="C70" s="246"/>
      <c r="D70" s="246"/>
      <c r="E70" s="246"/>
      <c r="F70" s="246"/>
      <c r="G70" s="246"/>
      <c r="H70" s="353"/>
      <c r="I70" s="353"/>
      <c r="J70" s="350"/>
      <c r="K70" s="350"/>
      <c r="L70" s="349"/>
      <c r="M70" s="350"/>
      <c r="N70" s="349"/>
      <c r="O70" s="348"/>
    </row>
    <row r="71" spans="2:30" ht="13.2">
      <c r="B71" s="250"/>
      <c r="C71" s="246"/>
      <c r="D71" s="246"/>
      <c r="E71" s="246"/>
      <c r="F71" s="246"/>
      <c r="G71" s="352" t="s">
        <v>562</v>
      </c>
      <c r="I71" s="351"/>
      <c r="J71" s="350"/>
      <c r="K71" s="350"/>
      <c r="L71" s="349"/>
      <c r="M71" s="350"/>
      <c r="N71" s="349"/>
      <c r="O71" s="348"/>
    </row>
    <row r="72" spans="2:30" ht="13.2">
      <c r="B72" s="250"/>
      <c r="C72" s="246"/>
      <c r="D72" s="246"/>
      <c r="E72" s="246"/>
      <c r="F72" s="246"/>
      <c r="G72" s="1244"/>
      <c r="H72" s="1245"/>
      <c r="I72" s="1245"/>
      <c r="J72" s="1246"/>
      <c r="K72" s="347" t="s">
        <v>520</v>
      </c>
      <c r="L72" s="347" t="s">
        <v>521</v>
      </c>
      <c r="M72" s="347" t="s">
        <v>522</v>
      </c>
      <c r="N72" s="347" t="s">
        <v>523</v>
      </c>
      <c r="O72" s="347" t="s">
        <v>524</v>
      </c>
    </row>
    <row r="73" spans="2:30" ht="13.2">
      <c r="B73" s="250"/>
      <c r="C73" s="246"/>
      <c r="D73" s="246"/>
      <c r="E73" s="246"/>
      <c r="F73" s="246"/>
      <c r="G73" s="1247" t="s">
        <v>561</v>
      </c>
      <c r="H73" s="1248"/>
      <c r="I73" s="1253" t="s">
        <v>559</v>
      </c>
      <c r="J73" s="1253"/>
      <c r="K73" s="1234"/>
      <c r="L73" s="1234"/>
      <c r="M73" s="1223"/>
      <c r="N73" s="1223"/>
      <c r="O73" s="1223"/>
      <c r="S73" s="245">
        <v>9.9</v>
      </c>
    </row>
    <row r="74" spans="2:30" ht="13.2">
      <c r="B74" s="250"/>
      <c r="C74" s="246"/>
      <c r="D74" s="246"/>
      <c r="E74" s="246"/>
      <c r="F74" s="246"/>
      <c r="G74" s="1249"/>
      <c r="H74" s="1250"/>
      <c r="I74" s="1254"/>
      <c r="J74" s="1254"/>
      <c r="K74" s="1234"/>
      <c r="L74" s="1234"/>
      <c r="M74" s="1223"/>
      <c r="N74" s="1223"/>
      <c r="O74" s="1223"/>
    </row>
    <row r="75" spans="2:30" ht="13.2">
      <c r="B75" s="250"/>
      <c r="C75" s="246"/>
      <c r="D75" s="246"/>
      <c r="E75" s="246"/>
      <c r="F75" s="246"/>
      <c r="G75" s="1249"/>
      <c r="H75" s="1250"/>
      <c r="I75" s="1233" t="s">
        <v>558</v>
      </c>
      <c r="J75" s="1233"/>
      <c r="K75" s="1221">
        <v>0.3</v>
      </c>
      <c r="L75" s="1221">
        <v>-0.4</v>
      </c>
      <c r="M75" s="1221">
        <v>-1</v>
      </c>
      <c r="N75" s="1221">
        <v>-1.5</v>
      </c>
      <c r="O75" s="1221">
        <v>-1.1000000000000001</v>
      </c>
      <c r="U75" s="245">
        <v>81.2</v>
      </c>
      <c r="W75" s="245">
        <v>87.2</v>
      </c>
      <c r="Y75" s="245">
        <v>99.8</v>
      </c>
      <c r="AA75" s="245">
        <v>109.5</v>
      </c>
      <c r="AC75" s="245">
        <v>115.2</v>
      </c>
    </row>
    <row r="76" spans="2:30" ht="13.2">
      <c r="B76" s="250"/>
      <c r="C76" s="246"/>
      <c r="D76" s="246"/>
      <c r="E76" s="246"/>
      <c r="F76" s="246"/>
      <c r="G76" s="1251"/>
      <c r="H76" s="1252"/>
      <c r="I76" s="1233"/>
      <c r="J76" s="1233"/>
      <c r="K76" s="1222"/>
      <c r="L76" s="1222"/>
      <c r="M76" s="1222"/>
      <c r="N76" s="1222"/>
      <c r="O76" s="1222"/>
    </row>
    <row r="77" spans="2:30" ht="13.2">
      <c r="B77" s="250"/>
      <c r="C77" s="246"/>
      <c r="D77" s="246"/>
      <c r="E77" s="246"/>
      <c r="F77" s="246"/>
      <c r="G77" s="1227" t="s">
        <v>560</v>
      </c>
      <c r="H77" s="1228"/>
      <c r="I77" s="1233" t="s">
        <v>559</v>
      </c>
      <c r="J77" s="1233"/>
      <c r="K77" s="1234">
        <v>58.2</v>
      </c>
      <c r="L77" s="1234">
        <v>50.3</v>
      </c>
      <c r="M77" s="1223">
        <v>45.9</v>
      </c>
      <c r="N77" s="1223">
        <v>33.6</v>
      </c>
      <c r="O77" s="1223">
        <v>35.299999999999997</v>
      </c>
      <c r="R77" s="245">
        <v>12.3</v>
      </c>
      <c r="T77" s="245">
        <v>11.1</v>
      </c>
    </row>
    <row r="78" spans="2:30" ht="13.2">
      <c r="B78" s="250"/>
      <c r="C78" s="246"/>
      <c r="D78" s="246"/>
      <c r="E78" s="246"/>
      <c r="F78" s="246"/>
      <c r="G78" s="1229"/>
      <c r="H78" s="1230"/>
      <c r="I78" s="1233"/>
      <c r="J78" s="1233"/>
      <c r="K78" s="1234"/>
      <c r="L78" s="1234"/>
      <c r="M78" s="1223"/>
      <c r="N78" s="1223"/>
      <c r="O78" s="1223"/>
    </row>
    <row r="79" spans="2:30" ht="13.2">
      <c r="B79" s="250"/>
      <c r="C79" s="246"/>
      <c r="D79" s="246"/>
      <c r="E79" s="246"/>
      <c r="F79" s="246"/>
      <c r="G79" s="1229"/>
      <c r="H79" s="1230"/>
      <c r="I79" s="1224" t="s">
        <v>558</v>
      </c>
      <c r="J79" s="1225"/>
      <c r="K79" s="1226">
        <v>10.3</v>
      </c>
      <c r="L79" s="1226">
        <v>9.6</v>
      </c>
      <c r="M79" s="1226">
        <v>8.8000000000000007</v>
      </c>
      <c r="N79" s="1226">
        <v>7</v>
      </c>
      <c r="O79" s="1226">
        <v>6.9</v>
      </c>
      <c r="V79" s="245">
        <v>53.5</v>
      </c>
      <c r="X79" s="245">
        <v>48.2</v>
      </c>
      <c r="Z79" s="245">
        <v>34.200000000000003</v>
      </c>
      <c r="AB79" s="245">
        <v>30.3</v>
      </c>
      <c r="AD79" s="245">
        <v>28.9</v>
      </c>
    </row>
    <row r="80" spans="2:30" ht="13.2">
      <c r="B80" s="250"/>
      <c r="C80" s="246"/>
      <c r="D80" s="246"/>
      <c r="E80" s="246"/>
      <c r="F80" s="246"/>
      <c r="G80" s="1231"/>
      <c r="H80" s="1232"/>
      <c r="I80" s="1225"/>
      <c r="J80" s="1225"/>
      <c r="K80" s="1226"/>
      <c r="L80" s="1226"/>
      <c r="M80" s="1226"/>
      <c r="N80" s="1226"/>
      <c r="O80" s="1226"/>
    </row>
    <row r="81" spans="2:17" ht="13.2">
      <c r="B81" s="250"/>
      <c r="C81" s="246"/>
      <c r="D81" s="246"/>
      <c r="E81" s="246"/>
      <c r="F81" s="246"/>
      <c r="G81" s="246"/>
      <c r="H81" s="246"/>
      <c r="I81" s="246"/>
      <c r="J81" s="246"/>
      <c r="K81" s="346"/>
      <c r="L81" s="246"/>
      <c r="M81" s="246"/>
      <c r="N81" s="246"/>
      <c r="O81" s="246"/>
    </row>
    <row r="82" spans="2:17" ht="16.2">
      <c r="B82" s="250"/>
      <c r="C82" s="246"/>
      <c r="D82" s="246"/>
      <c r="E82" s="246"/>
      <c r="F82" s="246"/>
      <c r="G82" s="246"/>
      <c r="H82" s="246"/>
      <c r="I82" s="246"/>
      <c r="J82" s="246"/>
      <c r="K82" s="345"/>
      <c r="L82" s="345"/>
      <c r="M82" s="345"/>
      <c r="N82" s="345"/>
      <c r="O82" s="345"/>
    </row>
    <row r="83" spans="2:17" ht="13.2">
      <c r="B83" s="342"/>
      <c r="C83" s="308"/>
      <c r="D83" s="308"/>
      <c r="E83" s="308"/>
      <c r="F83" s="308"/>
      <c r="G83" s="308"/>
      <c r="H83" s="308"/>
      <c r="I83" s="308"/>
      <c r="J83" s="308"/>
      <c r="K83" s="308"/>
      <c r="L83" s="308"/>
      <c r="M83" s="308"/>
      <c r="N83" s="308"/>
      <c r="O83" s="308"/>
      <c r="P83" s="343"/>
    </row>
    <row r="84" spans="2:17" ht="13.2">
      <c r="H84" s="246"/>
      <c r="I84" s="246"/>
      <c r="J84" s="246"/>
      <c r="K84" s="246"/>
      <c r="L84" s="246"/>
      <c r="M84" s="246"/>
      <c r="N84" s="246"/>
      <c r="O84" s="246"/>
      <c r="P84" s="246"/>
      <c r="Q84" s="246"/>
    </row>
    <row r="85" spans="2:17" ht="13.2">
      <c r="B85" s="246"/>
      <c r="C85" s="246"/>
      <c r="D85" s="246"/>
      <c r="E85" s="246"/>
      <c r="F85" s="246"/>
      <c r="G85" s="246"/>
      <c r="H85" s="246"/>
      <c r="I85" s="246"/>
      <c r="J85" s="246"/>
      <c r="K85" s="246"/>
      <c r="L85" s="246"/>
      <c r="M85" s="246"/>
      <c r="N85" s="246"/>
      <c r="O85" s="246"/>
      <c r="P85" s="246"/>
      <c r="Q85" s="246"/>
    </row>
    <row r="86" spans="2:17" ht="13.2" hidden="1">
      <c r="B86" s="246"/>
      <c r="C86" s="246"/>
      <c r="D86" s="246"/>
      <c r="E86" s="246"/>
      <c r="F86" s="246"/>
      <c r="G86" s="246"/>
      <c r="H86" s="246"/>
      <c r="I86" s="246"/>
      <c r="J86" s="246"/>
      <c r="K86" s="246"/>
      <c r="L86" s="246"/>
      <c r="M86" s="246"/>
      <c r="N86" s="246"/>
      <c r="O86" s="246"/>
      <c r="P86" s="246"/>
      <c r="Q86" s="246"/>
    </row>
    <row r="87" spans="2:17" ht="13.2" hidden="1">
      <c r="B87" s="246"/>
      <c r="C87" s="246"/>
      <c r="D87" s="246"/>
      <c r="E87" s="246"/>
      <c r="F87" s="246"/>
      <c r="G87" s="246"/>
      <c r="H87" s="246"/>
      <c r="I87" s="246"/>
      <c r="J87" s="246"/>
      <c r="K87" s="344"/>
      <c r="L87" s="246"/>
      <c r="M87" s="246"/>
      <c r="N87" s="246"/>
      <c r="O87" s="246"/>
      <c r="P87" s="246"/>
      <c r="Q87" s="246"/>
    </row>
    <row r="88" spans="2:17" ht="13.2" hidden="1">
      <c r="B88" s="246"/>
      <c r="C88" s="246"/>
      <c r="D88" s="246"/>
      <c r="E88" s="246"/>
      <c r="F88" s="246"/>
      <c r="G88" s="246"/>
      <c r="H88" s="246"/>
      <c r="I88" s="246"/>
      <c r="J88" s="246"/>
      <c r="K88" s="246"/>
      <c r="L88" s="246"/>
      <c r="M88" s="246"/>
      <c r="N88" s="246"/>
      <c r="O88" s="246"/>
      <c r="P88" s="246"/>
      <c r="Q88" s="246"/>
    </row>
    <row r="89" spans="2:17" ht="13.2" hidden="1">
      <c r="B89" s="246"/>
      <c r="C89" s="246"/>
      <c r="D89" s="246"/>
      <c r="E89" s="246"/>
      <c r="F89" s="246"/>
      <c r="G89" s="246"/>
      <c r="H89" s="246"/>
      <c r="I89" s="246"/>
      <c r="J89" s="246"/>
      <c r="K89" s="246"/>
      <c r="L89" s="246"/>
      <c r="M89" s="246"/>
      <c r="N89" s="246"/>
      <c r="O89" s="246"/>
      <c r="P89" s="246"/>
      <c r="Q89" s="246"/>
    </row>
    <row r="90" spans="2:17" ht="13.2" hidden="1">
      <c r="B90" s="246"/>
      <c r="C90" s="246"/>
      <c r="D90" s="246"/>
      <c r="E90" s="246"/>
      <c r="F90" s="246"/>
      <c r="G90" s="246"/>
      <c r="H90" s="246"/>
      <c r="I90" s="246"/>
      <c r="J90" s="246"/>
      <c r="K90" s="246"/>
      <c r="L90" s="246"/>
      <c r="M90" s="246"/>
      <c r="N90" s="246"/>
      <c r="O90" s="246"/>
      <c r="P90" s="246"/>
      <c r="Q90" s="246"/>
    </row>
    <row r="91" spans="2:17" ht="13.2"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s="245" customFormat="1" ht="13.5" hidden="1" customHeight="1"/>
    <row r="162" s="245" customFormat="1" ht="13.5" hidden="1" customHeight="1"/>
    <row r="163" s="245" customFormat="1" ht="13.5" hidden="1" customHeight="1"/>
    <row r="164" s="245" customFormat="1" ht="13.5" hidden="1" customHeight="1"/>
    <row r="165" s="245" customFormat="1" ht="13.5" hidden="1" customHeight="1"/>
    <row r="166" s="245" customFormat="1" ht="13.5" hidden="1" customHeight="1"/>
    <row r="167" s="245" customFormat="1" ht="13.5" hidden="1" customHeight="1"/>
    <row r="168" s="245" customFormat="1" ht="13.5" hidden="1" customHeight="1"/>
    <row r="169" s="245" customFormat="1" ht="13.5" hidden="1" customHeight="1"/>
    <row r="170" s="245" customFormat="1" ht="13.5" hidden="1" customHeight="1"/>
    <row r="171" s="245" customFormat="1" ht="13.5" hidden="1" customHeight="1"/>
    <row r="172" s="245" customFormat="1" ht="13.5" hidden="1" customHeight="1"/>
    <row r="173" s="245" customFormat="1" ht="13.5" hidden="1" customHeight="1"/>
    <row r="174" s="245" customFormat="1" ht="13.5" hidden="1" customHeight="1"/>
    <row r="175" s="245" customFormat="1" ht="13.5" hidden="1" customHeight="1"/>
    <row r="176" s="245" customFormat="1" ht="13.5" hidden="1" customHeight="1"/>
    <row r="177" s="245" customFormat="1" ht="13.5" hidden="1" customHeight="1"/>
    <row r="178" s="245" customFormat="1" ht="13.5" hidden="1" customHeight="1"/>
    <row r="179" s="245" customFormat="1" ht="13.5" hidden="1" customHeight="1"/>
    <row r="180" s="245" customFormat="1" ht="13.5" hidden="1" customHeight="1"/>
    <row r="181" s="245" customFormat="1" ht="13.5" hidden="1" customHeight="1"/>
    <row r="182" s="245" customFormat="1" ht="13.5" hidden="1" customHeight="1"/>
    <row r="183" s="245" customFormat="1" ht="13.5" hidden="1" customHeight="1"/>
    <row r="184" s="245" customFormat="1" ht="13.5" hidden="1" customHeight="1"/>
    <row r="185" s="245" customFormat="1" ht="13.5" hidden="1" customHeight="1"/>
    <row r="186" s="245" customFormat="1" ht="13.5" hidden="1" customHeight="1"/>
    <row r="187" s="245" customFormat="1" ht="13.5" hidden="1" customHeight="1"/>
    <row r="188" s="245" customFormat="1" ht="13.5" hidden="1" customHeight="1"/>
    <row r="189" s="245" customFormat="1" ht="13.5" hidden="1" customHeight="1"/>
    <row r="190" s="245" customFormat="1" ht="13.5" hidden="1" customHeight="1"/>
    <row r="191" s="245" customFormat="1" ht="13.5" hidden="1" customHeight="1"/>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N53:N54"/>
    <mergeCell ref="O53:O54"/>
    <mergeCell ref="N55:N56"/>
    <mergeCell ref="O55:O56"/>
    <mergeCell ref="I57:J58"/>
    <mergeCell ref="K57:K58"/>
    <mergeCell ref="L57:L58"/>
    <mergeCell ref="M57:M58"/>
    <mergeCell ref="N57:N58"/>
    <mergeCell ref="O57:O58"/>
    <mergeCell ref="K53:K54"/>
    <mergeCell ref="L53:L54"/>
    <mergeCell ref="M53:M54"/>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N75:N76"/>
    <mergeCell ref="O75:O76"/>
    <mergeCell ref="N77:N78"/>
    <mergeCell ref="O77:O78"/>
    <mergeCell ref="I79:J80"/>
    <mergeCell ref="K79:K80"/>
    <mergeCell ref="L79:L80"/>
    <mergeCell ref="M79:M80"/>
    <mergeCell ref="N79:N80"/>
    <mergeCell ref="O79:O80"/>
    <mergeCell ref="K75:K76"/>
    <mergeCell ref="L75:L76"/>
    <mergeCell ref="M75:M76"/>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sheetPr>
    <pageSetUpPr fitToPage="1"/>
  </sheetPr>
  <dimension ref="A1:AH135"/>
  <sheetViews>
    <sheetView showGridLines="0" topLeftCell="A118" zoomScaleNormal="100" zoomScaleSheetLayoutView="70" workbookViewId="0">
      <selection activeCell="G70" sqref="G70"/>
    </sheetView>
  </sheetViews>
  <sheetFormatPr defaultColWidth="0" defaultRowHeight="13.5" customHeight="1" zeroHeight="1"/>
  <cols>
    <col min="1" max="1" width="9.109375" style="244" customWidth="1"/>
    <col min="2" max="16" width="9" style="244" customWidth="1"/>
    <col min="17" max="17" width="9.109375" style="244" customWidth="1"/>
    <col min="18" max="18" width="9.109375" style="244" bestFit="1" customWidth="1"/>
    <col min="19" max="34" width="9" style="244" customWidth="1"/>
    <col min="35" max="16384" width="9" style="243" hidden="1"/>
  </cols>
  <sheetData>
    <row r="1" spans="2:34" s="243" customFormat="1" ht="13.5" customHeight="1"/>
    <row r="2" spans="2:34" s="243" customFormat="1" ht="13.2">
      <c r="B2" s="244"/>
      <c r="C2" s="244"/>
      <c r="D2" s="244"/>
      <c r="E2" s="244"/>
      <c r="F2" s="244"/>
      <c r="G2" s="244"/>
      <c r="H2" s="244"/>
      <c r="I2" s="244"/>
      <c r="J2" s="244"/>
      <c r="K2" s="244"/>
      <c r="L2" s="244"/>
      <c r="M2" s="244"/>
      <c r="N2" s="244"/>
      <c r="O2" s="244"/>
      <c r="P2" s="244"/>
      <c r="Q2" s="244"/>
      <c r="R2" s="244"/>
      <c r="T2" s="244"/>
      <c r="U2" s="244"/>
      <c r="V2" s="244"/>
      <c r="W2" s="244"/>
      <c r="X2" s="244"/>
      <c r="Y2" s="244"/>
      <c r="Z2" s="244"/>
      <c r="AA2" s="244"/>
      <c r="AB2" s="244"/>
      <c r="AC2" s="244"/>
      <c r="AD2" s="244"/>
      <c r="AE2" s="244"/>
      <c r="AF2" s="244"/>
      <c r="AG2" s="244"/>
    </row>
    <row r="3" spans="2:34" s="243" customFormat="1" ht="13.2">
      <c r="B3" s="244"/>
      <c r="T3" s="244"/>
    </row>
    <row r="4" spans="2:34" s="243" customFormat="1" ht="13.2">
      <c r="B4" s="244"/>
      <c r="C4" s="244"/>
      <c r="D4" s="244"/>
      <c r="E4" s="244"/>
      <c r="F4" s="244"/>
      <c r="G4" s="244"/>
      <c r="H4" s="244"/>
      <c r="I4" s="244"/>
      <c r="J4" s="244"/>
      <c r="K4" s="244"/>
      <c r="L4" s="244"/>
      <c r="M4" s="244"/>
      <c r="N4" s="244"/>
      <c r="O4" s="244"/>
      <c r="P4" s="244"/>
      <c r="Q4" s="244"/>
      <c r="R4" s="244"/>
      <c r="S4" s="244"/>
      <c r="T4" s="244"/>
      <c r="U4" s="244"/>
      <c r="V4" s="244"/>
      <c r="W4" s="244"/>
      <c r="X4" s="244"/>
      <c r="Y4" s="244"/>
      <c r="Z4" s="244"/>
      <c r="AA4" s="244"/>
      <c r="AB4" s="244"/>
      <c r="AC4" s="244"/>
      <c r="AD4" s="244"/>
      <c r="AE4" s="244"/>
      <c r="AF4" s="244"/>
      <c r="AG4" s="244"/>
      <c r="AH4" s="244"/>
    </row>
    <row r="5" spans="2:34" s="243" customFormat="1" ht="13.2">
      <c r="B5" s="244"/>
      <c r="C5" s="244"/>
      <c r="D5" s="244"/>
      <c r="E5" s="244"/>
      <c r="F5" s="244"/>
      <c r="G5" s="244"/>
      <c r="H5" s="244"/>
      <c r="I5" s="244"/>
      <c r="J5" s="244"/>
      <c r="K5" s="244"/>
      <c r="L5" s="244"/>
      <c r="M5" s="244"/>
      <c r="N5" s="244"/>
      <c r="O5" s="244"/>
      <c r="P5" s="244"/>
      <c r="Q5" s="244"/>
      <c r="R5" s="244"/>
      <c r="S5" s="244"/>
      <c r="T5" s="244"/>
      <c r="U5" s="244"/>
      <c r="V5" s="244"/>
      <c r="W5" s="244"/>
      <c r="X5" s="244"/>
      <c r="Y5" s="244"/>
      <c r="Z5" s="244"/>
      <c r="AA5" s="244"/>
      <c r="AB5" s="244"/>
      <c r="AC5" s="244"/>
      <c r="AD5" s="244"/>
      <c r="AE5" s="244"/>
      <c r="AF5" s="244"/>
      <c r="AG5" s="244"/>
      <c r="AH5" s="244"/>
    </row>
    <row r="6" spans="2:34" s="243" customFormat="1" ht="13.2">
      <c r="B6" s="244"/>
      <c r="C6" s="244"/>
      <c r="D6" s="244"/>
      <c r="E6" s="244"/>
      <c r="F6" s="244"/>
      <c r="G6" s="244"/>
      <c r="H6" s="244"/>
      <c r="I6" s="244"/>
      <c r="J6" s="244"/>
      <c r="K6" s="244"/>
      <c r="L6" s="244"/>
      <c r="M6" s="244"/>
      <c r="N6" s="244"/>
      <c r="O6" s="244"/>
      <c r="P6" s="244"/>
      <c r="Q6" s="244"/>
      <c r="R6" s="244"/>
      <c r="S6" s="244"/>
      <c r="T6" s="244"/>
      <c r="U6" s="244"/>
      <c r="V6" s="244"/>
      <c r="W6" s="244"/>
      <c r="X6" s="244"/>
      <c r="Y6" s="244"/>
      <c r="Z6" s="244"/>
      <c r="AA6" s="244"/>
      <c r="AB6" s="244"/>
      <c r="AC6" s="244"/>
      <c r="AD6" s="244"/>
      <c r="AE6" s="244"/>
      <c r="AF6" s="244"/>
      <c r="AG6" s="244"/>
      <c r="AH6" s="244"/>
    </row>
    <row r="7" spans="2:34" s="243" customFormat="1" ht="13.2">
      <c r="B7" s="244"/>
      <c r="C7" s="244"/>
      <c r="D7" s="244"/>
      <c r="E7" s="244"/>
      <c r="F7" s="244"/>
      <c r="G7" s="244"/>
      <c r="H7" s="244"/>
      <c r="I7" s="244"/>
      <c r="J7" s="244"/>
      <c r="K7" s="244"/>
      <c r="L7" s="244"/>
      <c r="M7" s="244"/>
      <c r="N7" s="244"/>
      <c r="O7" s="244"/>
      <c r="P7" s="244"/>
      <c r="Q7" s="244"/>
      <c r="R7" s="244"/>
      <c r="S7" s="244"/>
      <c r="T7" s="244"/>
      <c r="U7" s="244"/>
      <c r="V7" s="244"/>
      <c r="W7" s="244"/>
      <c r="X7" s="244"/>
      <c r="Y7" s="244"/>
      <c r="Z7" s="244"/>
      <c r="AA7" s="244"/>
      <c r="AB7" s="244"/>
      <c r="AC7" s="244"/>
      <c r="AD7" s="244"/>
      <c r="AE7" s="244"/>
      <c r="AF7" s="244"/>
      <c r="AG7" s="244"/>
      <c r="AH7" s="244"/>
    </row>
    <row r="8" spans="2:34" s="243" customFormat="1" ht="13.2">
      <c r="B8" s="244"/>
      <c r="C8" s="244"/>
      <c r="D8" s="244"/>
      <c r="E8" s="244"/>
      <c r="F8" s="244"/>
      <c r="G8" s="244"/>
      <c r="H8" s="244"/>
      <c r="I8" s="244"/>
      <c r="J8" s="244"/>
      <c r="K8" s="244"/>
      <c r="L8" s="244"/>
      <c r="M8" s="244"/>
      <c r="N8" s="244"/>
      <c r="O8" s="244"/>
      <c r="P8" s="244"/>
      <c r="Q8" s="244"/>
      <c r="R8" s="244"/>
      <c r="S8" s="244"/>
      <c r="T8" s="244"/>
      <c r="U8" s="244"/>
      <c r="V8" s="244"/>
      <c r="W8" s="244"/>
      <c r="X8" s="244"/>
      <c r="Y8" s="244"/>
      <c r="Z8" s="244"/>
      <c r="AA8" s="244"/>
      <c r="AB8" s="244"/>
      <c r="AC8" s="244"/>
      <c r="AD8" s="244"/>
      <c r="AE8" s="244"/>
      <c r="AF8" s="244"/>
      <c r="AG8" s="244"/>
      <c r="AH8" s="244"/>
    </row>
    <row r="9" spans="2:34" s="243" customFormat="1" ht="13.2">
      <c r="B9" s="244"/>
      <c r="C9" s="244"/>
      <c r="D9" s="244"/>
      <c r="E9" s="244"/>
      <c r="F9" s="244"/>
      <c r="G9" s="244"/>
      <c r="H9" s="244"/>
      <c r="I9" s="244"/>
      <c r="J9" s="244"/>
      <c r="K9" s="244"/>
      <c r="L9" s="244"/>
      <c r="M9" s="244"/>
      <c r="N9" s="244"/>
      <c r="O9" s="244"/>
      <c r="P9" s="244"/>
      <c r="Q9" s="244"/>
      <c r="R9" s="244"/>
      <c r="S9" s="244"/>
      <c r="T9" s="244"/>
      <c r="U9" s="244"/>
      <c r="V9" s="244"/>
      <c r="W9" s="244"/>
      <c r="X9" s="244"/>
      <c r="Y9" s="244"/>
      <c r="Z9" s="244"/>
      <c r="AA9" s="244"/>
      <c r="AB9" s="244"/>
      <c r="AC9" s="244"/>
      <c r="AD9" s="244"/>
      <c r="AE9" s="244"/>
      <c r="AF9" s="244"/>
      <c r="AG9" s="244"/>
    </row>
    <row r="10" spans="2:34" s="243" customFormat="1" ht="13.2">
      <c r="B10" s="244"/>
      <c r="C10" s="244"/>
      <c r="D10" s="244"/>
      <c r="E10" s="244"/>
      <c r="F10" s="244"/>
      <c r="G10" s="244"/>
      <c r="H10" s="244"/>
      <c r="I10" s="244"/>
      <c r="J10" s="244"/>
      <c r="K10" s="244"/>
      <c r="L10" s="244"/>
      <c r="M10" s="244"/>
      <c r="N10" s="244"/>
      <c r="O10" s="244"/>
      <c r="P10" s="244"/>
      <c r="Q10" s="244"/>
      <c r="R10" s="244"/>
      <c r="S10" s="244"/>
      <c r="T10" s="244"/>
      <c r="U10" s="244"/>
      <c r="V10" s="244"/>
      <c r="W10" s="244"/>
      <c r="X10" s="244"/>
      <c r="Y10" s="244"/>
      <c r="Z10" s="244"/>
      <c r="AA10" s="244"/>
      <c r="AB10" s="244"/>
      <c r="AC10" s="244"/>
      <c r="AD10" s="244"/>
      <c r="AE10" s="244"/>
      <c r="AF10" s="244"/>
      <c r="AG10" s="244"/>
      <c r="AH10" s="244"/>
    </row>
    <row r="11" spans="2:34" s="243" customFormat="1" ht="13.2">
      <c r="B11" s="244"/>
      <c r="C11" s="244"/>
      <c r="D11" s="244"/>
      <c r="E11" s="244"/>
      <c r="F11" s="244"/>
      <c r="G11" s="244"/>
      <c r="H11" s="244"/>
      <c r="I11" s="244"/>
      <c r="J11" s="244"/>
      <c r="K11" s="244"/>
      <c r="L11" s="244"/>
      <c r="M11" s="244"/>
      <c r="N11" s="244"/>
      <c r="O11" s="244"/>
      <c r="P11" s="244"/>
      <c r="Q11" s="244"/>
      <c r="R11" s="244"/>
      <c r="S11" s="244"/>
      <c r="T11" s="244"/>
      <c r="U11" s="244"/>
      <c r="V11" s="244"/>
      <c r="W11" s="244"/>
      <c r="X11" s="244"/>
      <c r="Y11" s="244"/>
      <c r="Z11" s="244"/>
      <c r="AA11" s="244"/>
      <c r="AB11" s="244"/>
      <c r="AC11" s="244"/>
      <c r="AD11" s="244"/>
      <c r="AE11" s="244"/>
      <c r="AF11" s="244"/>
      <c r="AG11" s="244"/>
      <c r="AH11" s="244"/>
    </row>
    <row r="12" spans="2:34" s="243" customFormat="1" ht="13.2">
      <c r="B12" s="244"/>
      <c r="C12" s="244"/>
      <c r="D12" s="244"/>
      <c r="E12" s="244"/>
      <c r="F12" s="244"/>
      <c r="G12" s="244"/>
      <c r="H12" s="244"/>
      <c r="I12" s="244"/>
      <c r="J12" s="244"/>
      <c r="K12" s="244"/>
      <c r="L12" s="244"/>
      <c r="M12" s="244"/>
      <c r="N12" s="244"/>
      <c r="O12" s="244"/>
      <c r="P12" s="244"/>
      <c r="Q12" s="244"/>
      <c r="R12" s="244"/>
      <c r="S12" s="244"/>
      <c r="T12" s="244"/>
      <c r="U12" s="244"/>
      <c r="V12" s="244"/>
      <c r="W12" s="244"/>
      <c r="X12" s="244"/>
      <c r="Y12" s="244"/>
      <c r="Z12" s="244"/>
      <c r="AA12" s="244"/>
      <c r="AB12" s="244"/>
      <c r="AC12" s="244"/>
      <c r="AD12" s="244"/>
      <c r="AE12" s="244"/>
      <c r="AF12" s="244"/>
      <c r="AG12" s="244"/>
      <c r="AH12" s="244"/>
    </row>
    <row r="13" spans="2:34" s="243" customFormat="1" ht="13.2">
      <c r="B13" s="244"/>
      <c r="C13" s="244"/>
      <c r="D13" s="244"/>
      <c r="E13" s="244"/>
      <c r="F13" s="244"/>
      <c r="G13" s="244"/>
      <c r="H13" s="244"/>
      <c r="I13" s="244"/>
      <c r="J13" s="244"/>
      <c r="K13" s="244"/>
      <c r="L13" s="244"/>
      <c r="M13" s="244"/>
      <c r="N13" s="244"/>
      <c r="O13" s="244"/>
      <c r="P13" s="244"/>
      <c r="Q13" s="244"/>
      <c r="R13" s="244"/>
      <c r="S13" s="244"/>
      <c r="T13" s="244"/>
      <c r="U13" s="244"/>
      <c r="V13" s="244"/>
      <c r="W13" s="244"/>
      <c r="X13" s="244"/>
      <c r="Y13" s="244"/>
      <c r="Z13" s="244"/>
      <c r="AA13" s="244"/>
      <c r="AB13" s="244"/>
      <c r="AC13" s="244"/>
      <c r="AD13" s="244"/>
      <c r="AE13" s="244"/>
      <c r="AF13" s="244"/>
      <c r="AG13" s="244"/>
      <c r="AH13" s="244"/>
    </row>
    <row r="14" spans="2:34" s="243" customFormat="1" ht="13.2">
      <c r="B14" s="244"/>
      <c r="C14" s="244"/>
      <c r="D14" s="244"/>
      <c r="E14" s="244"/>
      <c r="F14" s="244"/>
      <c r="G14" s="244"/>
      <c r="H14" s="244"/>
      <c r="I14" s="244"/>
      <c r="J14" s="244"/>
      <c r="K14" s="244"/>
      <c r="L14" s="244"/>
      <c r="M14" s="244"/>
      <c r="N14" s="244"/>
      <c r="O14" s="244"/>
      <c r="P14" s="244"/>
      <c r="Q14" s="244"/>
      <c r="R14" s="244"/>
      <c r="S14" s="244"/>
      <c r="T14" s="244"/>
      <c r="U14" s="244"/>
      <c r="V14" s="244"/>
      <c r="W14" s="244"/>
      <c r="X14" s="244"/>
      <c r="Y14" s="244"/>
      <c r="Z14" s="244"/>
      <c r="AA14" s="244"/>
      <c r="AB14" s="244"/>
      <c r="AC14" s="244"/>
      <c r="AD14" s="244"/>
      <c r="AE14" s="244"/>
      <c r="AF14" s="244"/>
      <c r="AG14" s="244"/>
      <c r="AH14" s="244"/>
    </row>
    <row r="15" spans="2:34" s="243" customFormat="1" ht="13.2">
      <c r="B15" s="244"/>
      <c r="C15" s="244"/>
      <c r="D15" s="244"/>
      <c r="E15" s="244"/>
      <c r="F15" s="244"/>
      <c r="G15" s="244"/>
      <c r="H15" s="244"/>
      <c r="I15" s="244"/>
      <c r="J15" s="244"/>
      <c r="K15" s="244"/>
      <c r="L15" s="244"/>
      <c r="M15" s="244"/>
      <c r="N15" s="244"/>
      <c r="O15" s="244"/>
      <c r="P15" s="244"/>
      <c r="Q15" s="244"/>
      <c r="R15" s="244"/>
      <c r="S15" s="244"/>
      <c r="T15" s="244"/>
      <c r="U15" s="244"/>
      <c r="V15" s="244"/>
      <c r="W15" s="244"/>
      <c r="X15" s="244"/>
      <c r="Y15" s="244"/>
      <c r="Z15" s="244"/>
      <c r="AA15" s="244"/>
      <c r="AB15" s="244"/>
      <c r="AC15" s="244"/>
      <c r="AD15" s="244"/>
      <c r="AE15" s="244"/>
      <c r="AF15" s="244"/>
      <c r="AG15" s="244"/>
      <c r="AH15" s="244"/>
    </row>
    <row r="16" spans="2:34" s="243" customFormat="1" ht="13.2">
      <c r="B16" s="244"/>
      <c r="C16" s="244"/>
      <c r="D16" s="244"/>
      <c r="E16" s="244"/>
      <c r="F16" s="244"/>
      <c r="G16" s="244"/>
      <c r="H16" s="244"/>
      <c r="I16" s="244"/>
      <c r="J16" s="244"/>
      <c r="K16" s="244"/>
      <c r="L16" s="244"/>
      <c r="M16" s="244"/>
      <c r="N16" s="244"/>
      <c r="O16" s="244"/>
      <c r="P16" s="244"/>
      <c r="Q16" s="244"/>
      <c r="R16" s="244"/>
      <c r="S16" s="244"/>
      <c r="T16" s="244"/>
      <c r="U16" s="244"/>
      <c r="V16" s="244"/>
      <c r="W16" s="244"/>
      <c r="X16" s="244"/>
      <c r="Y16" s="244"/>
      <c r="Z16" s="244"/>
      <c r="AA16" s="244"/>
      <c r="AB16" s="244"/>
      <c r="AC16" s="244"/>
      <c r="AD16" s="244"/>
      <c r="AE16" s="244"/>
      <c r="AF16" s="244"/>
      <c r="AG16" s="244"/>
      <c r="AH16" s="244"/>
    </row>
    <row r="17" spans="12:34" s="243" customFormat="1" ht="13.2">
      <c r="L17" s="244"/>
      <c r="M17" s="244"/>
      <c r="N17" s="244"/>
      <c r="O17" s="244"/>
      <c r="P17" s="244"/>
      <c r="Q17" s="244"/>
      <c r="R17" s="244"/>
      <c r="S17" s="244"/>
      <c r="T17" s="244"/>
      <c r="U17" s="244"/>
      <c r="V17" s="244"/>
      <c r="W17" s="244"/>
      <c r="X17" s="244"/>
      <c r="Y17" s="244"/>
      <c r="Z17" s="244"/>
      <c r="AA17" s="244"/>
      <c r="AB17" s="244"/>
      <c r="AC17" s="244"/>
      <c r="AD17" s="244"/>
      <c r="AE17" s="244"/>
      <c r="AF17" s="244"/>
      <c r="AG17" s="244"/>
    </row>
    <row r="18" spans="12:34" s="243" customFormat="1" ht="13.2">
      <c r="L18" s="244"/>
      <c r="M18" s="244"/>
      <c r="N18" s="244"/>
      <c r="O18" s="244"/>
      <c r="P18" s="244"/>
      <c r="Q18" s="244"/>
      <c r="R18" s="244"/>
      <c r="S18" s="244"/>
      <c r="T18" s="244"/>
      <c r="U18" s="244"/>
      <c r="V18" s="244"/>
      <c r="W18" s="244"/>
      <c r="X18" s="244"/>
      <c r="Y18" s="244"/>
      <c r="Z18" s="244"/>
      <c r="AA18" s="244"/>
      <c r="AB18" s="244"/>
      <c r="AC18" s="244"/>
      <c r="AD18" s="244"/>
      <c r="AE18" s="244"/>
      <c r="AF18" s="244"/>
      <c r="AG18" s="244"/>
      <c r="AH18" s="244"/>
    </row>
    <row r="19" spans="12:34" s="243" customFormat="1" ht="13.2">
      <c r="L19" s="244"/>
      <c r="M19" s="244"/>
      <c r="N19" s="244"/>
      <c r="O19" s="244"/>
      <c r="P19" s="244"/>
      <c r="Q19" s="244"/>
      <c r="R19" s="244"/>
      <c r="S19" s="244"/>
      <c r="T19" s="244"/>
      <c r="U19" s="244"/>
      <c r="V19" s="244"/>
      <c r="W19" s="244"/>
      <c r="X19" s="244"/>
      <c r="Y19" s="244"/>
      <c r="Z19" s="244"/>
      <c r="AA19" s="244"/>
      <c r="AB19" s="244"/>
      <c r="AC19" s="244"/>
      <c r="AD19" s="244"/>
      <c r="AE19" s="244"/>
      <c r="AF19" s="244"/>
      <c r="AG19" s="244"/>
      <c r="AH19" s="244"/>
    </row>
    <row r="20" spans="12:34" s="243" customFormat="1" ht="13.2">
      <c r="L20" s="244"/>
      <c r="M20" s="244"/>
      <c r="N20" s="244"/>
      <c r="O20" s="244"/>
      <c r="P20" s="244"/>
      <c r="Q20" s="244"/>
      <c r="R20" s="244"/>
      <c r="S20" s="244"/>
      <c r="T20" s="244"/>
      <c r="U20" s="244"/>
      <c r="V20" s="244"/>
      <c r="W20" s="244"/>
      <c r="X20" s="244"/>
      <c r="Y20" s="244"/>
      <c r="Z20" s="244"/>
      <c r="AA20" s="244"/>
      <c r="AB20" s="244"/>
      <c r="AC20" s="244"/>
      <c r="AD20" s="244"/>
      <c r="AE20" s="244"/>
      <c r="AF20" s="244"/>
      <c r="AG20" s="244"/>
    </row>
    <row r="21" spans="12:34" s="243" customFormat="1" ht="13.2">
      <c r="L21" s="244"/>
      <c r="M21" s="244"/>
      <c r="N21" s="244"/>
      <c r="O21" s="244"/>
      <c r="P21" s="244"/>
      <c r="Q21" s="244"/>
      <c r="R21" s="244"/>
      <c r="S21" s="244"/>
      <c r="T21" s="244"/>
      <c r="U21" s="244"/>
      <c r="V21" s="244"/>
      <c r="W21" s="244"/>
      <c r="X21" s="244"/>
      <c r="Y21" s="244"/>
      <c r="Z21" s="244"/>
      <c r="AA21" s="244"/>
      <c r="AB21" s="244"/>
      <c r="AC21" s="244"/>
      <c r="AD21" s="244"/>
      <c r="AE21" s="244"/>
      <c r="AF21" s="244"/>
      <c r="AG21" s="244"/>
    </row>
    <row r="22" spans="12:34" s="243" customFormat="1" ht="13.2">
      <c r="L22" s="244"/>
      <c r="M22" s="244"/>
      <c r="N22" s="244"/>
      <c r="O22" s="244"/>
      <c r="P22" s="244"/>
      <c r="Q22" s="244"/>
      <c r="R22" s="244"/>
      <c r="S22" s="244"/>
      <c r="T22" s="244"/>
      <c r="U22" s="244"/>
      <c r="V22" s="244"/>
      <c r="W22" s="244"/>
      <c r="X22" s="244"/>
      <c r="Y22" s="244"/>
      <c r="Z22" s="244"/>
      <c r="AA22" s="244"/>
      <c r="AB22" s="244"/>
      <c r="AC22" s="244"/>
      <c r="AD22" s="244"/>
      <c r="AE22" s="244"/>
      <c r="AF22" s="244"/>
      <c r="AG22" s="244"/>
      <c r="AH22" s="244"/>
    </row>
    <row r="23" spans="12:34" s="243" customFormat="1" ht="13.2">
      <c r="L23" s="244"/>
      <c r="M23" s="244"/>
      <c r="N23" s="244"/>
      <c r="O23" s="244"/>
      <c r="P23" s="244"/>
      <c r="Q23" s="244"/>
      <c r="R23" s="244"/>
      <c r="S23" s="244"/>
      <c r="T23" s="244"/>
      <c r="U23" s="244"/>
      <c r="V23" s="244"/>
      <c r="W23" s="244"/>
      <c r="X23" s="244"/>
      <c r="Y23" s="244"/>
      <c r="Z23" s="244"/>
      <c r="AA23" s="244"/>
      <c r="AB23" s="244"/>
      <c r="AC23" s="244"/>
      <c r="AD23" s="244"/>
      <c r="AE23" s="244"/>
      <c r="AF23" s="244"/>
      <c r="AG23" s="244"/>
      <c r="AH23" s="244"/>
    </row>
    <row r="24" spans="12:34" s="243" customFormat="1" ht="13.2">
      <c r="L24" s="244"/>
      <c r="M24" s="244"/>
      <c r="N24" s="244"/>
      <c r="O24" s="244"/>
      <c r="P24" s="244"/>
      <c r="R24" s="244"/>
      <c r="S24" s="244"/>
      <c r="T24" s="244"/>
      <c r="U24" s="244"/>
      <c r="V24" s="244"/>
      <c r="W24" s="244"/>
      <c r="X24" s="244"/>
      <c r="Y24" s="244"/>
      <c r="Z24" s="244"/>
      <c r="AA24" s="244"/>
      <c r="AB24" s="244"/>
      <c r="AC24" s="244"/>
      <c r="AD24" s="244"/>
      <c r="AE24" s="244"/>
      <c r="AF24" s="244"/>
      <c r="AG24" s="244"/>
      <c r="AH24" s="244"/>
    </row>
    <row r="25" spans="12:34" s="243" customFormat="1" ht="13.2">
      <c r="L25" s="244"/>
      <c r="M25" s="244"/>
      <c r="N25" s="244"/>
      <c r="O25" s="244"/>
      <c r="P25" s="244"/>
      <c r="Q25" s="244"/>
      <c r="R25" s="244"/>
      <c r="S25" s="244"/>
      <c r="T25" s="244"/>
      <c r="U25" s="244"/>
      <c r="V25" s="244"/>
      <c r="W25" s="244"/>
      <c r="X25" s="244"/>
      <c r="Y25" s="244"/>
      <c r="Z25" s="244"/>
      <c r="AA25" s="244"/>
      <c r="AB25" s="244"/>
      <c r="AC25" s="244"/>
      <c r="AD25" s="244"/>
      <c r="AE25" s="244"/>
      <c r="AF25" s="244"/>
      <c r="AG25" s="244"/>
      <c r="AH25" s="244"/>
    </row>
    <row r="26" spans="12:34" s="243" customFormat="1" ht="13.2">
      <c r="L26" s="244"/>
      <c r="M26" s="244"/>
      <c r="N26" s="244"/>
      <c r="O26" s="244"/>
      <c r="P26" s="244"/>
      <c r="Q26" s="244"/>
      <c r="R26" s="244"/>
      <c r="S26" s="244"/>
      <c r="T26" s="244"/>
      <c r="U26" s="244"/>
      <c r="V26" s="244"/>
      <c r="W26" s="244"/>
      <c r="X26" s="244"/>
      <c r="Y26" s="244"/>
      <c r="Z26" s="244"/>
      <c r="AA26" s="244"/>
      <c r="AB26" s="244"/>
      <c r="AC26" s="244"/>
      <c r="AD26" s="244"/>
      <c r="AE26" s="244"/>
      <c r="AF26" s="244"/>
      <c r="AG26" s="244"/>
      <c r="AH26" s="244"/>
    </row>
    <row r="27" spans="12:34" s="243" customFormat="1" ht="13.2">
      <c r="L27" s="244"/>
      <c r="M27" s="244"/>
      <c r="N27" s="244"/>
      <c r="O27" s="244"/>
      <c r="P27" s="244"/>
      <c r="Q27" s="244"/>
      <c r="R27" s="244"/>
      <c r="S27" s="244"/>
      <c r="T27" s="244"/>
      <c r="U27" s="244"/>
      <c r="V27" s="244"/>
      <c r="W27" s="244"/>
      <c r="X27" s="244"/>
      <c r="Y27" s="244"/>
      <c r="Z27" s="244"/>
      <c r="AA27" s="244"/>
      <c r="AB27" s="244"/>
      <c r="AC27" s="244"/>
      <c r="AD27" s="244"/>
      <c r="AE27" s="244"/>
      <c r="AF27" s="244"/>
      <c r="AG27" s="244"/>
      <c r="AH27" s="244"/>
    </row>
    <row r="28" spans="12:34" s="243" customFormat="1" ht="13.2">
      <c r="L28" s="244"/>
      <c r="M28" s="244"/>
      <c r="N28" s="244"/>
      <c r="P28" s="244"/>
      <c r="Q28" s="244"/>
      <c r="R28" s="244"/>
      <c r="S28" s="244"/>
      <c r="U28" s="244"/>
      <c r="V28" s="244"/>
      <c r="W28" s="244"/>
      <c r="X28" s="244"/>
      <c r="Y28" s="244"/>
      <c r="Z28" s="244"/>
      <c r="AA28" s="244"/>
      <c r="AB28" s="244"/>
      <c r="AC28" s="244"/>
      <c r="AD28" s="244"/>
      <c r="AE28" s="244"/>
      <c r="AF28" s="244"/>
      <c r="AG28" s="244"/>
    </row>
    <row r="29" spans="12:34" s="243" customFormat="1" ht="13.2">
      <c r="L29" s="244"/>
      <c r="M29" s="244"/>
      <c r="N29" s="244"/>
      <c r="O29" s="244"/>
      <c r="P29" s="244"/>
      <c r="Q29" s="244"/>
      <c r="R29" s="244"/>
      <c r="S29" s="244"/>
      <c r="T29" s="244"/>
      <c r="U29" s="244"/>
      <c r="V29" s="244"/>
      <c r="W29" s="244"/>
      <c r="X29" s="244"/>
      <c r="Y29" s="244"/>
      <c r="Z29" s="244"/>
      <c r="AA29" s="244"/>
      <c r="AB29" s="244"/>
      <c r="AC29" s="244"/>
      <c r="AD29" s="244"/>
      <c r="AE29" s="244"/>
      <c r="AF29" s="244"/>
      <c r="AG29" s="244"/>
      <c r="AH29" s="244"/>
    </row>
    <row r="30" spans="12:34" s="243" customFormat="1" ht="13.2">
      <c r="L30" s="244"/>
      <c r="M30" s="244"/>
      <c r="N30" s="244"/>
      <c r="O30" s="244"/>
      <c r="P30" s="244"/>
      <c r="Q30" s="244"/>
      <c r="R30" s="244"/>
      <c r="S30" s="244"/>
      <c r="T30" s="244"/>
      <c r="U30" s="244"/>
      <c r="V30" s="244"/>
      <c r="W30" s="244"/>
      <c r="X30" s="244"/>
      <c r="Y30" s="244"/>
      <c r="Z30" s="244"/>
      <c r="AA30" s="244"/>
      <c r="AB30" s="244"/>
      <c r="AC30" s="244"/>
      <c r="AD30" s="244"/>
      <c r="AE30" s="244"/>
      <c r="AF30" s="244"/>
      <c r="AG30" s="244"/>
      <c r="AH30" s="244"/>
    </row>
    <row r="31" spans="12:34" s="243" customFormat="1" ht="13.2">
      <c r="L31" s="244"/>
      <c r="M31" s="244"/>
      <c r="N31" s="244"/>
      <c r="O31" s="244"/>
      <c r="P31" s="244"/>
      <c r="R31" s="244"/>
      <c r="S31" s="244"/>
      <c r="T31" s="244"/>
      <c r="U31" s="244"/>
      <c r="V31" s="244"/>
      <c r="W31" s="244"/>
      <c r="X31" s="244"/>
      <c r="Y31" s="244"/>
      <c r="Z31" s="244"/>
      <c r="AA31" s="244"/>
      <c r="AB31" s="244"/>
      <c r="AC31" s="244"/>
      <c r="AD31" s="244"/>
      <c r="AE31" s="244"/>
      <c r="AF31" s="244"/>
      <c r="AG31" s="244"/>
      <c r="AH31" s="244"/>
    </row>
    <row r="32" spans="12:34" s="243" customFormat="1" ht="13.2">
      <c r="M32" s="244"/>
      <c r="N32" s="244"/>
      <c r="O32" s="244"/>
      <c r="P32" s="244"/>
      <c r="Q32" s="244"/>
      <c r="R32" s="244"/>
      <c r="S32" s="244"/>
      <c r="T32" s="244"/>
      <c r="U32" s="244"/>
      <c r="V32" s="244"/>
      <c r="W32" s="244"/>
      <c r="X32" s="244"/>
      <c r="Y32" s="244"/>
      <c r="Z32" s="244"/>
      <c r="AA32" s="244"/>
      <c r="AB32" s="244"/>
      <c r="AC32" s="244"/>
      <c r="AD32" s="244"/>
      <c r="AE32" s="244"/>
      <c r="AF32" s="244"/>
      <c r="AG32" s="244"/>
      <c r="AH32" s="244"/>
    </row>
    <row r="33" spans="2:34" s="243" customFormat="1" ht="13.2">
      <c r="B33" s="244"/>
      <c r="D33" s="244"/>
      <c r="F33" s="244"/>
      <c r="H33" s="244"/>
      <c r="J33" s="244"/>
      <c r="K33" s="244"/>
      <c r="L33" s="244"/>
      <c r="M33" s="244"/>
      <c r="N33" s="244"/>
      <c r="O33" s="244"/>
      <c r="P33" s="244"/>
      <c r="Q33" s="244"/>
      <c r="R33" s="244"/>
      <c r="S33" s="244"/>
      <c r="T33" s="244"/>
      <c r="U33" s="244"/>
      <c r="V33" s="244"/>
      <c r="W33" s="244"/>
      <c r="Y33" s="244"/>
      <c r="Z33" s="244"/>
      <c r="AA33" s="244"/>
      <c r="AB33" s="244"/>
      <c r="AC33" s="244"/>
      <c r="AD33" s="244"/>
      <c r="AE33" s="244"/>
      <c r="AF33" s="244"/>
      <c r="AG33" s="244"/>
      <c r="AH33" s="244"/>
    </row>
    <row r="34" spans="2:34" s="243" customFormat="1" ht="13.2">
      <c r="C34" s="244"/>
      <c r="D34" s="244"/>
      <c r="E34" s="244"/>
      <c r="F34" s="244"/>
      <c r="G34" s="244"/>
      <c r="H34" s="244"/>
      <c r="I34" s="244"/>
      <c r="J34" s="244"/>
      <c r="K34" s="244"/>
      <c r="L34" s="244"/>
      <c r="M34" s="244"/>
      <c r="N34" s="244"/>
      <c r="O34" s="244"/>
      <c r="Q34" s="244"/>
      <c r="S34" s="244"/>
      <c r="U34" s="244"/>
      <c r="V34" s="244"/>
      <c r="W34" s="244"/>
      <c r="X34" s="244"/>
      <c r="Y34" s="244"/>
      <c r="Z34" s="244"/>
      <c r="AA34" s="244"/>
      <c r="AB34" s="244"/>
      <c r="AC34" s="244"/>
      <c r="AD34" s="244"/>
      <c r="AE34" s="244"/>
      <c r="AF34" s="244"/>
      <c r="AG34" s="244"/>
      <c r="AH34" s="244"/>
    </row>
    <row r="35" spans="2:34" s="243" customFormat="1" ht="13.2">
      <c r="B35" s="244"/>
      <c r="C35" s="244"/>
      <c r="E35" s="244"/>
      <c r="F35" s="244"/>
      <c r="G35" s="244"/>
      <c r="H35" s="244"/>
      <c r="I35" s="244"/>
      <c r="J35" s="244"/>
      <c r="K35" s="244"/>
      <c r="L35" s="244"/>
      <c r="M35" s="244"/>
      <c r="N35" s="244"/>
      <c r="O35" s="244"/>
      <c r="P35" s="244"/>
      <c r="Q35" s="244"/>
      <c r="R35" s="244"/>
      <c r="S35" s="244"/>
      <c r="T35" s="244"/>
      <c r="U35" s="244"/>
      <c r="V35" s="244"/>
      <c r="X35" s="244"/>
      <c r="Y35" s="244"/>
      <c r="Z35" s="244"/>
      <c r="AA35" s="244"/>
      <c r="AB35" s="244"/>
    </row>
    <row r="36" spans="2:34" s="243" customFormat="1" ht="13.2">
      <c r="B36" s="244"/>
      <c r="C36" s="244"/>
      <c r="D36" s="244"/>
      <c r="E36" s="244"/>
      <c r="F36" s="244"/>
      <c r="G36" s="244"/>
      <c r="I36" s="244"/>
      <c r="L36" s="244"/>
      <c r="N36" s="244"/>
      <c r="O36" s="244"/>
      <c r="P36" s="244"/>
      <c r="Q36" s="244"/>
      <c r="R36" s="244"/>
      <c r="S36" s="244"/>
      <c r="T36" s="244"/>
      <c r="U36" s="244"/>
      <c r="V36" s="244"/>
      <c r="W36" s="244"/>
      <c r="X36" s="244"/>
    </row>
    <row r="37" spans="2:34" s="243" customFormat="1" ht="13.2">
      <c r="B37" s="244"/>
      <c r="C37" s="244"/>
      <c r="D37" s="244"/>
      <c r="E37" s="244"/>
      <c r="F37" s="244"/>
      <c r="G37" s="244"/>
      <c r="H37" s="244"/>
      <c r="I37" s="244"/>
      <c r="J37" s="244"/>
      <c r="K37" s="244"/>
      <c r="L37" s="244"/>
      <c r="M37" s="244"/>
      <c r="N37" s="244"/>
      <c r="O37" s="244"/>
      <c r="P37" s="244"/>
      <c r="Q37" s="244"/>
      <c r="R37" s="244"/>
      <c r="S37" s="244"/>
      <c r="T37" s="244"/>
      <c r="U37" s="244"/>
      <c r="V37" s="244"/>
      <c r="W37" s="244"/>
      <c r="X37" s="244"/>
      <c r="Y37" s="244"/>
      <c r="Z37" s="244"/>
      <c r="AA37" s="244"/>
      <c r="AB37" s="244"/>
      <c r="AC37" s="244"/>
      <c r="AD37" s="244"/>
      <c r="AE37" s="244"/>
      <c r="AF37" s="244"/>
      <c r="AG37" s="244"/>
    </row>
    <row r="38" spans="2:34" s="243" customFormat="1" ht="13.2">
      <c r="B38" s="244"/>
      <c r="C38" s="244"/>
      <c r="D38" s="244"/>
      <c r="E38" s="244"/>
      <c r="F38" s="244"/>
      <c r="G38" s="244"/>
      <c r="H38" s="244"/>
      <c r="I38" s="244"/>
      <c r="J38" s="244"/>
      <c r="K38" s="244"/>
      <c r="L38" s="244"/>
      <c r="M38" s="244"/>
      <c r="N38" s="244"/>
      <c r="O38" s="244"/>
      <c r="P38" s="244"/>
      <c r="Q38" s="244"/>
      <c r="R38" s="244"/>
      <c r="S38" s="244"/>
      <c r="T38" s="244"/>
      <c r="U38" s="244"/>
      <c r="V38" s="244"/>
      <c r="W38" s="244"/>
      <c r="X38" s="244"/>
      <c r="Y38" s="244"/>
      <c r="Z38" s="244"/>
      <c r="AA38" s="244"/>
      <c r="AB38" s="244"/>
      <c r="AC38" s="244"/>
      <c r="AD38" s="244"/>
      <c r="AE38" s="244"/>
      <c r="AF38" s="244"/>
    </row>
    <row r="39" spans="2:34" s="243" customFormat="1" ht="13.2">
      <c r="B39" s="244"/>
      <c r="C39" s="244"/>
      <c r="D39" s="244"/>
      <c r="E39" s="244"/>
      <c r="F39" s="244"/>
      <c r="G39" s="244"/>
      <c r="H39" s="244"/>
      <c r="I39" s="244"/>
      <c r="J39" s="244"/>
      <c r="K39" s="244"/>
      <c r="L39" s="244"/>
      <c r="M39" s="244"/>
      <c r="N39" s="244"/>
      <c r="O39" s="244"/>
      <c r="P39" s="244"/>
      <c r="Q39" s="244"/>
      <c r="R39" s="244"/>
      <c r="S39" s="244"/>
      <c r="T39" s="244"/>
      <c r="U39" s="244"/>
      <c r="V39" s="244"/>
      <c r="W39" s="244"/>
      <c r="X39" s="244"/>
      <c r="Y39" s="244"/>
      <c r="Z39" s="244"/>
      <c r="AA39" s="244"/>
      <c r="AB39" s="244"/>
      <c r="AC39" s="244"/>
      <c r="AD39" s="244"/>
      <c r="AE39" s="244"/>
      <c r="AF39" s="244"/>
      <c r="AG39" s="244"/>
      <c r="AH39" s="244"/>
    </row>
    <row r="40" spans="2:34" s="243" customFormat="1" ht="13.2">
      <c r="B40" s="244"/>
      <c r="C40" s="244"/>
      <c r="D40" s="244"/>
      <c r="E40" s="244"/>
      <c r="F40" s="244"/>
      <c r="G40" s="244"/>
      <c r="H40" s="244"/>
      <c r="I40" s="244"/>
      <c r="J40" s="244"/>
      <c r="K40" s="244"/>
      <c r="L40" s="244"/>
      <c r="M40" s="244"/>
      <c r="N40" s="244"/>
      <c r="O40" s="244"/>
      <c r="P40" s="244"/>
      <c r="Q40" s="244"/>
      <c r="R40" s="244"/>
      <c r="S40" s="244"/>
      <c r="T40" s="244"/>
      <c r="U40" s="244"/>
      <c r="V40" s="244"/>
      <c r="W40" s="244"/>
      <c r="Y40" s="244"/>
      <c r="Z40" s="244"/>
      <c r="AA40" s="244"/>
      <c r="AB40" s="244"/>
      <c r="AC40" s="244"/>
      <c r="AD40" s="244"/>
      <c r="AE40" s="244"/>
      <c r="AF40" s="244"/>
      <c r="AG40" s="244"/>
      <c r="AH40" s="244"/>
    </row>
    <row r="41" spans="2:34" s="243" customFormat="1" ht="13.2">
      <c r="B41" s="244"/>
      <c r="C41" s="244"/>
      <c r="D41" s="244"/>
      <c r="E41" s="244"/>
      <c r="F41" s="244"/>
      <c r="G41" s="244"/>
      <c r="H41" s="244"/>
      <c r="I41" s="244"/>
      <c r="J41" s="244"/>
      <c r="K41" s="244"/>
      <c r="L41" s="244"/>
      <c r="M41" s="244"/>
      <c r="N41" s="244"/>
      <c r="O41" s="244"/>
      <c r="P41" s="244"/>
      <c r="Q41" s="244"/>
      <c r="S41" s="244"/>
      <c r="T41" s="244"/>
      <c r="U41" s="244"/>
      <c r="V41" s="244"/>
      <c r="W41" s="244"/>
      <c r="X41" s="244"/>
      <c r="Y41" s="244"/>
      <c r="Z41" s="244"/>
      <c r="AA41" s="244"/>
      <c r="AB41" s="244"/>
      <c r="AC41" s="244"/>
      <c r="AD41" s="244"/>
      <c r="AE41" s="244"/>
      <c r="AF41" s="244"/>
      <c r="AG41" s="244"/>
      <c r="AH41" s="244"/>
    </row>
    <row r="42" spans="2:34" s="243" customFormat="1" ht="13.2">
      <c r="B42" s="244"/>
      <c r="C42" s="244"/>
      <c r="D42" s="244"/>
      <c r="E42" s="244"/>
      <c r="F42" s="244"/>
      <c r="G42" s="244"/>
      <c r="H42" s="244"/>
      <c r="I42" s="244"/>
      <c r="J42" s="244"/>
      <c r="K42" s="244"/>
      <c r="L42" s="244"/>
      <c r="M42" s="244"/>
      <c r="N42" s="244"/>
      <c r="O42" s="244"/>
      <c r="P42" s="244"/>
      <c r="Q42" s="244"/>
      <c r="R42" s="244"/>
      <c r="S42" s="244"/>
      <c r="T42" s="244"/>
      <c r="U42" s="244"/>
      <c r="V42" s="244"/>
      <c r="X42" s="244"/>
      <c r="Y42" s="244"/>
      <c r="Z42" s="244"/>
      <c r="AA42" s="244"/>
      <c r="AB42" s="244"/>
      <c r="AC42" s="244"/>
      <c r="AD42" s="244"/>
      <c r="AE42" s="244"/>
      <c r="AF42" s="244"/>
      <c r="AG42" s="244"/>
      <c r="AH42" s="244"/>
    </row>
    <row r="43" spans="2:34" s="243" customFormat="1" ht="13.2">
      <c r="B43" s="244"/>
      <c r="C43" s="244"/>
      <c r="D43" s="244"/>
      <c r="E43" s="244"/>
      <c r="F43" s="244"/>
      <c r="G43" s="244"/>
      <c r="H43" s="244"/>
      <c r="I43" s="244"/>
      <c r="J43" s="244"/>
      <c r="K43" s="244"/>
      <c r="L43" s="244"/>
      <c r="M43" s="244"/>
      <c r="N43" s="244"/>
      <c r="O43" s="244"/>
      <c r="P43" s="244"/>
      <c r="Q43" s="244"/>
      <c r="R43" s="244"/>
      <c r="S43" s="244"/>
      <c r="T43" s="244"/>
      <c r="U43" s="244"/>
      <c r="V43" s="244"/>
      <c r="W43" s="244"/>
      <c r="X43" s="244"/>
    </row>
    <row r="44" spans="2:34" s="243" customFormat="1" ht="13.2">
      <c r="B44" s="244"/>
      <c r="C44" s="244"/>
      <c r="D44" s="244"/>
      <c r="E44" s="244"/>
      <c r="F44" s="244"/>
      <c r="G44" s="244"/>
      <c r="H44" s="244"/>
      <c r="I44" s="244"/>
      <c r="J44" s="244"/>
      <c r="K44" s="244"/>
      <c r="L44" s="244"/>
      <c r="M44" s="244"/>
      <c r="N44" s="244"/>
      <c r="O44" s="244"/>
      <c r="P44" s="244"/>
      <c r="Q44" s="244"/>
      <c r="R44" s="244"/>
      <c r="S44" s="244"/>
      <c r="T44" s="244"/>
      <c r="U44" s="244"/>
      <c r="V44" s="244"/>
      <c r="W44" s="244"/>
      <c r="X44" s="244"/>
      <c r="Y44" s="244"/>
      <c r="Z44" s="244"/>
      <c r="AA44" s="244"/>
      <c r="AB44" s="244"/>
      <c r="AC44" s="244"/>
      <c r="AD44" s="244"/>
      <c r="AE44" s="244"/>
      <c r="AF44" s="244"/>
      <c r="AG44" s="244"/>
    </row>
    <row r="45" spans="2:34" s="243" customFormat="1" ht="13.2">
      <c r="B45" s="244"/>
      <c r="C45" s="244"/>
      <c r="D45" s="244"/>
      <c r="E45" s="244"/>
      <c r="F45" s="244"/>
      <c r="G45" s="244"/>
      <c r="H45" s="244"/>
      <c r="I45" s="244"/>
      <c r="J45" s="244"/>
      <c r="K45" s="244"/>
      <c r="L45" s="244"/>
      <c r="M45" s="244"/>
      <c r="N45" s="244"/>
      <c r="O45" s="244"/>
      <c r="P45" s="244"/>
      <c r="Q45" s="244"/>
      <c r="R45" s="244"/>
      <c r="S45" s="244"/>
      <c r="T45" s="244"/>
      <c r="U45" s="244"/>
      <c r="V45" s="244"/>
      <c r="W45" s="244"/>
      <c r="Y45" s="244"/>
      <c r="Z45" s="244"/>
      <c r="AA45" s="244"/>
      <c r="AB45" s="244"/>
      <c r="AC45" s="244"/>
      <c r="AD45" s="244"/>
      <c r="AE45" s="244"/>
      <c r="AF45" s="244"/>
      <c r="AG45" s="244"/>
      <c r="AH45" s="244"/>
    </row>
    <row r="46" spans="2:34" s="243" customFormat="1" ht="13.2">
      <c r="B46" s="244"/>
      <c r="C46" s="244"/>
      <c r="D46" s="244"/>
      <c r="E46" s="244"/>
      <c r="F46" s="244"/>
      <c r="G46" s="244"/>
      <c r="H46" s="244"/>
      <c r="I46" s="244"/>
      <c r="J46" s="244"/>
      <c r="K46" s="244"/>
      <c r="L46" s="244"/>
      <c r="M46" s="244"/>
      <c r="N46" s="244"/>
      <c r="O46" s="244"/>
      <c r="P46" s="244"/>
      <c r="Q46" s="244"/>
      <c r="R46" s="244"/>
      <c r="S46" s="244"/>
      <c r="T46" s="244"/>
      <c r="U46" s="244"/>
      <c r="V46" s="244"/>
      <c r="W46" s="244"/>
      <c r="X46" s="244"/>
      <c r="Y46" s="244"/>
      <c r="Z46" s="244"/>
      <c r="AA46" s="244"/>
      <c r="AB46" s="244"/>
      <c r="AC46" s="244"/>
      <c r="AD46" s="244"/>
      <c r="AE46" s="244"/>
      <c r="AF46" s="244"/>
      <c r="AG46" s="244"/>
      <c r="AH46" s="244"/>
    </row>
    <row r="47" spans="2:34" s="243" customFormat="1" ht="13.2">
      <c r="B47" s="244"/>
      <c r="C47" s="244"/>
      <c r="D47" s="244"/>
      <c r="E47" s="244"/>
      <c r="F47" s="244"/>
      <c r="G47" s="244"/>
      <c r="H47" s="244"/>
      <c r="I47" s="244"/>
      <c r="J47" s="244"/>
      <c r="K47" s="244"/>
      <c r="L47" s="244"/>
      <c r="M47" s="244"/>
      <c r="N47" s="244"/>
      <c r="O47" s="244"/>
      <c r="P47" s="244"/>
      <c r="Q47" s="244"/>
      <c r="R47" s="244"/>
      <c r="S47" s="244"/>
      <c r="T47" s="244"/>
      <c r="U47" s="244"/>
      <c r="V47" s="244"/>
      <c r="W47" s="244"/>
      <c r="X47" s="244"/>
      <c r="Y47" s="244"/>
      <c r="Z47" s="244"/>
      <c r="AA47" s="244"/>
      <c r="AB47" s="244"/>
      <c r="AC47" s="244"/>
      <c r="AD47" s="244"/>
      <c r="AE47" s="244"/>
      <c r="AF47" s="244"/>
      <c r="AG47" s="244"/>
      <c r="AH47" s="244"/>
    </row>
    <row r="48" spans="2:34" s="243" customFormat="1" ht="13.2">
      <c r="B48" s="244"/>
      <c r="C48" s="244"/>
      <c r="D48" s="244"/>
      <c r="E48" s="244"/>
      <c r="F48" s="244"/>
      <c r="G48" s="244"/>
      <c r="H48" s="244"/>
      <c r="I48" s="244"/>
      <c r="J48" s="244"/>
      <c r="K48" s="244"/>
      <c r="L48" s="244"/>
      <c r="M48" s="244"/>
      <c r="N48" s="244"/>
      <c r="O48" s="244"/>
      <c r="P48" s="244"/>
      <c r="Q48" s="244"/>
      <c r="R48" s="244"/>
      <c r="S48" s="244"/>
      <c r="T48" s="244"/>
      <c r="U48" s="244"/>
      <c r="V48" s="244"/>
      <c r="X48" s="244"/>
    </row>
    <row r="49" spans="28:34" s="243" customFormat="1" ht="13.2">
      <c r="AB49" s="244"/>
      <c r="AC49" s="244"/>
      <c r="AD49" s="244"/>
      <c r="AE49" s="244"/>
      <c r="AF49" s="244"/>
      <c r="AG49" s="244"/>
      <c r="AH49" s="244"/>
    </row>
    <row r="50" spans="28:34" s="243" customFormat="1" ht="13.2">
      <c r="AB50" s="244"/>
      <c r="AC50" s="244"/>
      <c r="AD50" s="244"/>
    </row>
    <row r="51" spans="28:34" s="243" customFormat="1" ht="13.2">
      <c r="AB51" s="244"/>
    </row>
    <row r="52" spans="28:34" s="243" customFormat="1" ht="13.2">
      <c r="AB52" s="244"/>
      <c r="AC52" s="244"/>
      <c r="AD52" s="244"/>
      <c r="AE52" s="244"/>
      <c r="AF52" s="244"/>
      <c r="AG52" s="244"/>
      <c r="AH52" s="244"/>
    </row>
    <row r="53" spans="28:34" s="243" customFormat="1" ht="13.2">
      <c r="AB53" s="244"/>
      <c r="AC53" s="244"/>
      <c r="AD53" s="244"/>
      <c r="AE53" s="244"/>
    </row>
    <row r="54" spans="28:34" s="243" customFormat="1" ht="13.2">
      <c r="AB54" s="244"/>
      <c r="AC54" s="244"/>
      <c r="AD54" s="244"/>
      <c r="AE54" s="244"/>
      <c r="AF54" s="244"/>
      <c r="AG54" s="244"/>
    </row>
    <row r="55" spans="28:34" s="243" customFormat="1" ht="13.2">
      <c r="AB55" s="244"/>
      <c r="AC55" s="244"/>
      <c r="AD55" s="244"/>
      <c r="AE55" s="244"/>
      <c r="AF55" s="244"/>
      <c r="AG55" s="244"/>
      <c r="AH55" s="244"/>
    </row>
    <row r="56" spans="28:34" s="243" customFormat="1" ht="13.2"/>
    <row r="57" spans="28:34" s="243" customFormat="1" ht="13.2">
      <c r="AB57" s="244"/>
      <c r="AC57" s="244"/>
      <c r="AD57" s="244"/>
      <c r="AE57" s="244"/>
      <c r="AF57" s="244"/>
      <c r="AG57" s="244"/>
    </row>
    <row r="58" spans="28:34" s="243" customFormat="1" ht="13.2">
      <c r="AB58" s="244"/>
      <c r="AC58" s="244"/>
      <c r="AD58" s="244"/>
      <c r="AE58" s="244"/>
      <c r="AF58" s="244"/>
      <c r="AG58" s="244"/>
    </row>
    <row r="59" spans="28:34" s="243" customFormat="1" ht="13.2">
      <c r="AB59" s="244"/>
      <c r="AC59" s="244"/>
      <c r="AD59" s="244"/>
      <c r="AE59" s="244"/>
      <c r="AF59" s="244"/>
      <c r="AG59" s="244"/>
      <c r="AH59" s="244"/>
    </row>
    <row r="60" spans="28:34" s="243" customFormat="1" ht="13.2">
      <c r="AB60" s="244"/>
      <c r="AC60" s="244"/>
      <c r="AD60" s="244"/>
      <c r="AE60" s="244"/>
      <c r="AF60" s="244"/>
      <c r="AG60" s="244"/>
      <c r="AH60" s="244"/>
    </row>
    <row r="61" spans="28:34" s="243" customFormat="1" ht="13.2">
      <c r="AB61" s="244"/>
      <c r="AC61" s="244"/>
      <c r="AD61" s="244"/>
      <c r="AE61" s="244"/>
      <c r="AF61" s="244"/>
      <c r="AG61" s="244"/>
      <c r="AH61" s="244"/>
    </row>
    <row r="62" spans="28:34" s="243" customFormat="1" ht="13.2">
      <c r="AB62" s="244"/>
      <c r="AC62" s="244"/>
      <c r="AD62" s="244"/>
      <c r="AE62" s="244"/>
      <c r="AF62" s="244"/>
      <c r="AG62" s="244"/>
      <c r="AH62" s="244"/>
    </row>
    <row r="63" spans="28:34" s="243" customFormat="1" ht="13.2">
      <c r="AB63" s="244"/>
      <c r="AC63" s="244"/>
      <c r="AD63" s="244"/>
      <c r="AE63" s="244"/>
      <c r="AF63" s="244"/>
      <c r="AG63" s="244"/>
    </row>
    <row r="64" spans="28:34" s="243" customFormat="1" ht="13.2">
      <c r="AB64" s="244"/>
      <c r="AC64" s="244"/>
      <c r="AD64" s="244"/>
      <c r="AE64" s="244"/>
      <c r="AF64" s="244"/>
    </row>
    <row r="65" spans="28:34" s="243" customFormat="1" ht="13.2">
      <c r="AB65" s="244"/>
      <c r="AC65" s="244"/>
      <c r="AD65" s="244"/>
      <c r="AE65" s="244"/>
      <c r="AF65" s="244"/>
      <c r="AG65" s="244"/>
      <c r="AH65" s="244"/>
    </row>
    <row r="66" spans="28:34" s="243" customFormat="1" ht="13.2">
      <c r="AB66" s="244"/>
      <c r="AC66" s="244"/>
      <c r="AD66" s="244"/>
      <c r="AE66" s="244"/>
      <c r="AF66" s="244"/>
      <c r="AG66" s="244"/>
      <c r="AH66" s="244"/>
    </row>
    <row r="67" spans="28:34" s="243" customFormat="1" ht="13.2">
      <c r="AB67" s="244"/>
      <c r="AC67" s="244"/>
      <c r="AD67" s="244"/>
      <c r="AE67" s="244"/>
      <c r="AF67" s="244"/>
      <c r="AG67" s="244"/>
      <c r="AH67" s="244"/>
    </row>
    <row r="68" spans="28:34" s="243" customFormat="1" ht="13.2"/>
    <row r="69" spans="28:34" s="243" customFormat="1" ht="13.2">
      <c r="AB69" s="244"/>
      <c r="AC69" s="244"/>
      <c r="AD69" s="244"/>
      <c r="AE69" s="244"/>
    </row>
    <row r="70" spans="28:34" s="243" customFormat="1" ht="13.2">
      <c r="AB70" s="244"/>
      <c r="AC70" s="244"/>
      <c r="AD70" s="244"/>
      <c r="AE70" s="244"/>
      <c r="AF70" s="244"/>
      <c r="AG70" s="244"/>
      <c r="AH70" s="244"/>
    </row>
    <row r="71" spans="28:34" s="243" customFormat="1" ht="13.2">
      <c r="AB71" s="244"/>
      <c r="AC71" s="244"/>
      <c r="AD71" s="244"/>
      <c r="AE71" s="244"/>
      <c r="AF71" s="244"/>
      <c r="AG71" s="244"/>
      <c r="AH71" s="244"/>
    </row>
    <row r="72" spans="28:34" s="243" customFormat="1" ht="13.2">
      <c r="AB72" s="244"/>
      <c r="AC72" s="244"/>
      <c r="AD72" s="244"/>
      <c r="AE72" s="244"/>
      <c r="AF72" s="244"/>
      <c r="AG72" s="244"/>
      <c r="AH72" s="244"/>
    </row>
    <row r="73" spans="28:34" s="243" customFormat="1" ht="13.2">
      <c r="AB73" s="244"/>
      <c r="AC73" s="244"/>
      <c r="AD73" s="244"/>
      <c r="AE73" s="244"/>
      <c r="AF73" s="244"/>
      <c r="AG73" s="244"/>
      <c r="AH73" s="244"/>
    </row>
    <row r="74" spans="28:34" s="243" customFormat="1" ht="13.2">
      <c r="AB74" s="244"/>
      <c r="AC74" s="244"/>
      <c r="AD74" s="244"/>
      <c r="AE74" s="244"/>
      <c r="AF74" s="244"/>
      <c r="AG74" s="244"/>
      <c r="AH74" s="244"/>
    </row>
    <row r="75" spans="28:34" s="243" customFormat="1" ht="13.2">
      <c r="AB75" s="244"/>
      <c r="AC75" s="244"/>
      <c r="AD75" s="244"/>
      <c r="AE75" s="244"/>
      <c r="AF75" s="244"/>
      <c r="AG75" s="244"/>
    </row>
    <row r="76" spans="28:34" s="243" customFormat="1" ht="13.2">
      <c r="AB76" s="244"/>
      <c r="AC76" s="244"/>
      <c r="AD76" s="244"/>
      <c r="AE76" s="244"/>
    </row>
    <row r="77" spans="28:34" s="243" customFormat="1" ht="13.2">
      <c r="AB77" s="244"/>
      <c r="AC77" s="244"/>
      <c r="AD77" s="244"/>
      <c r="AE77" s="244"/>
      <c r="AF77" s="244"/>
    </row>
    <row r="78" spans="28:34" s="243" customFormat="1" ht="13.2">
      <c r="AB78" s="244"/>
      <c r="AC78" s="244"/>
      <c r="AD78" s="244"/>
      <c r="AE78" s="244"/>
      <c r="AF78" s="244"/>
      <c r="AG78" s="244"/>
      <c r="AH78" s="244"/>
    </row>
    <row r="79" spans="28:34" s="243" customFormat="1" ht="13.2">
      <c r="AB79" s="244"/>
      <c r="AC79" s="244"/>
      <c r="AD79" s="244"/>
      <c r="AE79" s="244"/>
      <c r="AF79" s="244"/>
      <c r="AG79" s="244"/>
      <c r="AH79" s="244"/>
    </row>
    <row r="80" spans="28:34" s="243" customFormat="1" ht="13.2">
      <c r="AB80" s="244"/>
      <c r="AC80" s="244"/>
      <c r="AD80" s="244"/>
      <c r="AE80" s="244"/>
      <c r="AF80" s="244"/>
      <c r="AG80" s="244"/>
      <c r="AH80" s="244"/>
    </row>
    <row r="81" spans="25:34" s="243" customFormat="1" ht="13.2">
      <c r="Y81" s="244"/>
      <c r="Z81" s="244"/>
      <c r="AA81" s="244"/>
      <c r="AB81" s="244"/>
      <c r="AC81" s="244"/>
      <c r="AD81" s="244"/>
      <c r="AE81" s="244"/>
      <c r="AF81" s="244"/>
      <c r="AG81" s="244"/>
      <c r="AH81" s="244"/>
    </row>
    <row r="82" spans="25:34" s="243" customFormat="1" ht="13.2">
      <c r="Z82" s="244"/>
      <c r="AA82" s="244"/>
      <c r="AB82" s="244"/>
      <c r="AC82" s="244"/>
      <c r="AD82" s="244"/>
      <c r="AE82" s="244"/>
      <c r="AF82" s="244"/>
      <c r="AG82" s="244"/>
      <c r="AH82" s="244"/>
    </row>
    <row r="83" spans="25:34" s="243" customFormat="1" ht="13.2"/>
    <row r="84" spans="25:34" s="243" customFormat="1" ht="13.2">
      <c r="Y84" s="244"/>
      <c r="Z84" s="244"/>
      <c r="AA84" s="244"/>
      <c r="AB84" s="244"/>
      <c r="AC84" s="244"/>
      <c r="AD84" s="244"/>
      <c r="AE84" s="244"/>
      <c r="AF84" s="244"/>
      <c r="AG84" s="244"/>
      <c r="AH84" s="244"/>
    </row>
    <row r="85" spans="25:34" s="243" customFormat="1" ht="13.2">
      <c r="Y85" s="244"/>
      <c r="Z85" s="244"/>
      <c r="AA85" s="244"/>
      <c r="AB85" s="244"/>
      <c r="AC85" s="244"/>
      <c r="AD85" s="244"/>
      <c r="AE85" s="244"/>
      <c r="AF85" s="244"/>
      <c r="AG85" s="244"/>
      <c r="AH85" s="244"/>
    </row>
    <row r="86" spans="25:34" s="243" customFormat="1" ht="13.2">
      <c r="Y86" s="244"/>
      <c r="Z86" s="244"/>
      <c r="AA86" s="244"/>
      <c r="AB86" s="244"/>
      <c r="AC86" s="244"/>
      <c r="AD86" s="244"/>
      <c r="AE86" s="244"/>
      <c r="AF86" s="244"/>
      <c r="AG86" s="244"/>
      <c r="AH86" s="244"/>
    </row>
    <row r="87" spans="25:34" s="243" customFormat="1" ht="13.2">
      <c r="Y87" s="244"/>
      <c r="Z87" s="244"/>
      <c r="AA87" s="244"/>
      <c r="AB87" s="244"/>
      <c r="AC87" s="244"/>
      <c r="AD87" s="244"/>
      <c r="AE87" s="244"/>
      <c r="AF87" s="244"/>
      <c r="AG87" s="244"/>
      <c r="AH87" s="244"/>
    </row>
    <row r="88" spans="25:34" s="243" customFormat="1" ht="13.2">
      <c r="Y88" s="244"/>
      <c r="Z88" s="244"/>
      <c r="AA88" s="244"/>
      <c r="AB88" s="244"/>
      <c r="AC88" s="244"/>
      <c r="AD88" s="244"/>
      <c r="AE88" s="244"/>
      <c r="AF88" s="244"/>
      <c r="AG88" s="244"/>
    </row>
    <row r="89" spans="25:34" s="243" customFormat="1" ht="13.2">
      <c r="Y89" s="244"/>
      <c r="Z89" s="244"/>
      <c r="AA89" s="244"/>
      <c r="AB89" s="244"/>
      <c r="AC89" s="244"/>
      <c r="AD89" s="244"/>
      <c r="AE89" s="244"/>
      <c r="AF89" s="244"/>
      <c r="AG89" s="244"/>
      <c r="AH89" s="244"/>
    </row>
    <row r="90" spans="25:34" s="243" customFormat="1" ht="13.2">
      <c r="Y90" s="244"/>
      <c r="Z90" s="244"/>
      <c r="AA90" s="244"/>
      <c r="AB90" s="244"/>
      <c r="AC90" s="244"/>
      <c r="AD90" s="244"/>
      <c r="AE90" s="244"/>
      <c r="AF90" s="244"/>
      <c r="AG90" s="244"/>
      <c r="AH90" s="244"/>
    </row>
    <row r="91" spans="25:34" s="243" customFormat="1" ht="13.2">
      <c r="Y91" s="244"/>
      <c r="Z91" s="244"/>
      <c r="AA91" s="244"/>
      <c r="AB91" s="244"/>
      <c r="AC91" s="244"/>
      <c r="AD91" s="244"/>
      <c r="AE91" s="244"/>
      <c r="AF91" s="244"/>
      <c r="AG91" s="244"/>
      <c r="AH91" s="244"/>
    </row>
    <row r="92" spans="25:34" s="243" customFormat="1" ht="13.5" customHeight="1">
      <c r="Y92" s="244"/>
      <c r="Z92" s="244"/>
      <c r="AA92" s="244"/>
      <c r="AB92" s="244"/>
      <c r="AC92" s="244"/>
      <c r="AD92" s="244"/>
      <c r="AE92" s="244"/>
      <c r="AF92" s="244"/>
      <c r="AG92" s="244"/>
      <c r="AH92" s="244"/>
    </row>
    <row r="93" spans="25:34" s="243" customFormat="1" ht="13.5" customHeight="1">
      <c r="Y93" s="244"/>
      <c r="Z93" s="244"/>
      <c r="AA93" s="244"/>
      <c r="AB93" s="244"/>
      <c r="AC93" s="244"/>
      <c r="AD93" s="244"/>
      <c r="AE93" s="244"/>
      <c r="AF93" s="244"/>
      <c r="AG93" s="244"/>
      <c r="AH93" s="244"/>
    </row>
    <row r="94" spans="25:34" s="243" customFormat="1" ht="13.5" customHeight="1">
      <c r="Y94" s="244"/>
      <c r="Z94" s="244"/>
      <c r="AA94" s="244"/>
      <c r="AB94" s="244"/>
      <c r="AC94" s="244"/>
      <c r="AD94" s="244"/>
      <c r="AE94" s="244"/>
    </row>
    <row r="95" spans="25:34" s="243" customFormat="1" ht="13.5" customHeight="1">
      <c r="Y95" s="244"/>
      <c r="Z95" s="244"/>
      <c r="AA95" s="244"/>
      <c r="AB95" s="244"/>
      <c r="AC95" s="244"/>
      <c r="AD95" s="244"/>
      <c r="AE95" s="244"/>
      <c r="AF95" s="244"/>
      <c r="AG95" s="244"/>
    </row>
    <row r="96" spans="25:34" s="243" customFormat="1" ht="13.5" customHeight="1">
      <c r="Y96" s="244"/>
      <c r="Z96" s="244"/>
      <c r="AA96" s="244"/>
      <c r="AB96" s="244"/>
      <c r="AC96" s="244"/>
      <c r="AD96" s="244"/>
      <c r="AE96" s="244"/>
      <c r="AF96" s="244"/>
      <c r="AG96" s="244"/>
      <c r="AH96" s="244"/>
    </row>
    <row r="97" spans="33:34" s="243" customFormat="1" ht="13.5" customHeight="1">
      <c r="AG97" s="244"/>
      <c r="AH97" s="244"/>
    </row>
    <row r="98" spans="33:34" s="243" customFormat="1" ht="13.5" customHeight="1">
      <c r="AG98" s="244"/>
      <c r="AH98" s="244"/>
    </row>
    <row r="99" spans="33:34" s="243" customFormat="1" ht="13.5" customHeight="1">
      <c r="AG99" s="244"/>
      <c r="AH99" s="244"/>
    </row>
    <row r="100" spans="33:34" s="243" customFormat="1" ht="13.5" customHeight="1">
      <c r="AG100" s="244"/>
      <c r="AH100" s="244"/>
    </row>
    <row r="101" spans="33:34" s="243" customFormat="1" ht="13.5" customHeight="1">
      <c r="AG101" s="244"/>
    </row>
    <row r="102" spans="33:34" s="243" customFormat="1" ht="13.5" customHeight="1">
      <c r="AG102" s="244"/>
      <c r="AH102" s="244"/>
    </row>
    <row r="103" spans="33:34" s="243" customFormat="1" ht="13.5" customHeight="1">
      <c r="AG103" s="244"/>
      <c r="AH103" s="244"/>
    </row>
    <row r="104" spans="33:34" s="243" customFormat="1" ht="13.5" customHeight="1"/>
    <row r="105" spans="33:34" s="243" customFormat="1" ht="13.5" customHeight="1">
      <c r="AG105" s="244"/>
      <c r="AH105" s="244"/>
    </row>
    <row r="106" spans="33:34" s="243" customFormat="1" ht="13.5" customHeight="1">
      <c r="AG106" s="244"/>
      <c r="AH106" s="244"/>
    </row>
    <row r="107" spans="33:34" s="243" customFormat="1" ht="13.5" customHeight="1">
      <c r="AG107" s="244"/>
      <c r="AH107" s="244"/>
    </row>
    <row r="108" spans="33:34" s="243" customFormat="1" ht="13.5" customHeight="1">
      <c r="AG108" s="244"/>
      <c r="AH108" s="244"/>
    </row>
    <row r="109" spans="33:34" s="243" customFormat="1" ht="13.5" customHeight="1">
      <c r="AG109" s="244"/>
      <c r="AH109" s="244"/>
    </row>
    <row r="110" spans="33:34" s="243" customFormat="1" ht="13.5" customHeight="1">
      <c r="AG110" s="244"/>
      <c r="AH110" s="244"/>
    </row>
    <row r="111" spans="33:34" s="243" customFormat="1" ht="13.5" customHeight="1">
      <c r="AG111" s="244"/>
      <c r="AH111" s="244"/>
    </row>
    <row r="112" spans="33:34" s="243" customFormat="1" ht="13.5" customHeight="1">
      <c r="AG112" s="244"/>
      <c r="AH112" s="244"/>
    </row>
    <row r="113" spans="34:34" s="243" customFormat="1" ht="13.5" customHeight="1">
      <c r="AH113" s="244"/>
    </row>
    <row r="114" spans="34:34" s="243" customFormat="1" ht="13.5" customHeight="1">
      <c r="AH114" s="244"/>
    </row>
    <row r="115" spans="34:34" s="243" customFormat="1" ht="13.5" customHeight="1">
      <c r="AH115" s="244"/>
    </row>
    <row r="116" spans="34:34" s="243" customFormat="1" ht="13.5" customHeight="1"/>
    <row r="117" spans="34:34" s="243" customFormat="1" ht="13.5" customHeight="1">
      <c r="AH117" s="244"/>
    </row>
    <row r="118" spans="34:34" s="243" customFormat="1" ht="13.5" customHeight="1">
      <c r="AH118" s="244"/>
    </row>
    <row r="119" spans="34:34" s="243" customFormat="1" ht="13.5" customHeight="1">
      <c r="AH119" s="244"/>
    </row>
    <row r="120" spans="34:34" s="243" customFormat="1" ht="13.5" customHeight="1"/>
    <row r="121" spans="34:34" s="243" customFormat="1" ht="13.5" customHeight="1"/>
    <row r="122" spans="34:34" s="243" customFormat="1" ht="13.5" customHeight="1">
      <c r="AH122" s="244"/>
    </row>
    <row r="123" spans="34:34" s="243" customFormat="1" ht="13.5" customHeight="1">
      <c r="AH123" s="244"/>
    </row>
    <row r="124" spans="34:34" s="243" customFormat="1" ht="13.5" customHeight="1">
      <c r="AH124" s="244"/>
    </row>
    <row r="125" spans="34:34" s="243" customFormat="1" ht="13.5" customHeight="1">
      <c r="AH125" s="244"/>
    </row>
    <row r="126" spans="34:34" s="243" customFormat="1" ht="13.5" hidden="1" customHeight="1">
      <c r="AH126" s="244"/>
    </row>
    <row r="127" spans="34:34" s="243" customFormat="1" ht="13.5" hidden="1" customHeight="1">
      <c r="AH127" s="244"/>
    </row>
    <row r="128" spans="34:34" s="243" customFormat="1" ht="13.5" hidden="1" customHeight="1">
      <c r="AH128" s="244"/>
    </row>
    <row r="129" s="243" customFormat="1" ht="13.5" hidden="1" customHeight="1"/>
    <row r="130" s="243" customFormat="1" ht="13.5" hidden="1" customHeight="1"/>
    <row r="131" s="243" customFormat="1" ht="13.5" hidden="1" customHeight="1"/>
    <row r="132" s="243" customFormat="1" ht="13.5" hidden="1" customHeight="1"/>
    <row r="133" s="243" customFormat="1" ht="13.5" hidden="1" customHeight="1"/>
    <row r="134" s="243" customFormat="1" ht="13.5" hidden="1" customHeight="1"/>
    <row r="135" s="243" customFormat="1"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sheetPr>
    <pageSetUpPr fitToPage="1"/>
  </sheetPr>
  <dimension ref="A1:AH135"/>
  <sheetViews>
    <sheetView showGridLines="0" topLeftCell="A118" zoomScaleNormal="100" zoomScaleSheetLayoutView="55" workbookViewId="0">
      <selection activeCell="G70" sqref="G70"/>
    </sheetView>
  </sheetViews>
  <sheetFormatPr defaultColWidth="0" defaultRowHeight="13.5" customHeight="1" zeroHeight="1"/>
  <cols>
    <col min="1" max="1" width="9.109375" style="244" customWidth="1"/>
    <col min="2" max="16" width="9" style="244" customWidth="1"/>
    <col min="17" max="17" width="9.109375" style="244" customWidth="1"/>
    <col min="18" max="18" width="9.109375" style="244" bestFit="1" customWidth="1"/>
    <col min="19" max="34" width="9" style="244" customWidth="1"/>
    <col min="35" max="16384" width="9" style="243" hidden="1"/>
  </cols>
  <sheetData>
    <row r="1" spans="2:34" s="243" customFormat="1" ht="13.5" customHeight="1"/>
    <row r="2" spans="2:34" s="243" customFormat="1" ht="13.2">
      <c r="B2" s="244"/>
      <c r="C2" s="244"/>
      <c r="D2" s="244"/>
      <c r="E2" s="244"/>
      <c r="F2" s="244"/>
      <c r="G2" s="244"/>
      <c r="H2" s="244"/>
      <c r="I2" s="244"/>
      <c r="J2" s="244"/>
      <c r="K2" s="244"/>
      <c r="L2" s="244"/>
      <c r="M2" s="244"/>
      <c r="N2" s="244"/>
      <c r="O2" s="244"/>
      <c r="P2" s="244"/>
      <c r="Q2" s="244"/>
      <c r="R2" s="244"/>
      <c r="T2" s="244"/>
      <c r="U2" s="244"/>
      <c r="V2" s="244"/>
      <c r="W2" s="244"/>
      <c r="X2" s="244"/>
      <c r="Y2" s="244"/>
      <c r="Z2" s="244"/>
      <c r="AA2" s="244"/>
      <c r="AB2" s="244"/>
      <c r="AC2" s="244"/>
      <c r="AD2" s="244"/>
      <c r="AE2" s="244"/>
      <c r="AF2" s="244"/>
      <c r="AG2" s="244"/>
    </row>
    <row r="3" spans="2:34" s="243" customFormat="1" ht="13.2">
      <c r="B3" s="244"/>
      <c r="T3" s="244"/>
    </row>
    <row r="4" spans="2:34" s="243" customFormat="1" ht="13.2">
      <c r="B4" s="244"/>
      <c r="C4" s="244"/>
      <c r="D4" s="244"/>
      <c r="E4" s="244"/>
      <c r="F4" s="244"/>
      <c r="G4" s="244"/>
      <c r="H4" s="244"/>
      <c r="I4" s="244"/>
      <c r="J4" s="244"/>
      <c r="K4" s="244"/>
      <c r="L4" s="244"/>
      <c r="M4" s="244"/>
      <c r="N4" s="244"/>
      <c r="O4" s="244"/>
      <c r="P4" s="244"/>
      <c r="Q4" s="244"/>
      <c r="R4" s="244"/>
      <c r="S4" s="244"/>
      <c r="T4" s="244"/>
      <c r="U4" s="244"/>
      <c r="V4" s="244"/>
      <c r="W4" s="244"/>
      <c r="X4" s="244"/>
      <c r="Y4" s="244"/>
      <c r="Z4" s="244"/>
      <c r="AA4" s="244"/>
      <c r="AB4" s="244"/>
      <c r="AC4" s="244"/>
      <c r="AD4" s="244"/>
      <c r="AE4" s="244"/>
      <c r="AF4" s="244"/>
      <c r="AG4" s="244"/>
      <c r="AH4" s="244"/>
    </row>
    <row r="5" spans="2:34" s="243" customFormat="1" ht="13.2">
      <c r="B5" s="244"/>
      <c r="C5" s="244"/>
      <c r="D5" s="244"/>
      <c r="E5" s="244"/>
      <c r="F5" s="244"/>
      <c r="G5" s="244"/>
      <c r="H5" s="244"/>
      <c r="I5" s="244"/>
      <c r="J5" s="244"/>
      <c r="K5" s="244"/>
      <c r="L5" s="244"/>
      <c r="M5" s="244"/>
      <c r="N5" s="244"/>
      <c r="O5" s="244"/>
      <c r="P5" s="244"/>
      <c r="Q5" s="244"/>
      <c r="R5" s="244"/>
      <c r="S5" s="244"/>
      <c r="T5" s="244"/>
      <c r="U5" s="244"/>
      <c r="V5" s="244"/>
      <c r="W5" s="244"/>
      <c r="X5" s="244"/>
      <c r="Y5" s="244"/>
      <c r="Z5" s="244"/>
      <c r="AA5" s="244"/>
      <c r="AB5" s="244"/>
      <c r="AC5" s="244"/>
      <c r="AD5" s="244"/>
      <c r="AE5" s="244"/>
      <c r="AF5" s="244"/>
      <c r="AG5" s="244"/>
      <c r="AH5" s="244"/>
    </row>
    <row r="6" spans="2:34" s="243" customFormat="1" ht="13.2">
      <c r="B6" s="244"/>
      <c r="C6" s="244"/>
      <c r="D6" s="244"/>
      <c r="E6" s="244"/>
      <c r="F6" s="244"/>
      <c r="G6" s="244"/>
      <c r="H6" s="244"/>
      <c r="I6" s="244"/>
      <c r="J6" s="244"/>
      <c r="K6" s="244"/>
      <c r="L6" s="244"/>
      <c r="M6" s="244"/>
      <c r="N6" s="244"/>
      <c r="O6" s="244"/>
      <c r="P6" s="244"/>
      <c r="Q6" s="244"/>
      <c r="R6" s="244"/>
      <c r="S6" s="244"/>
      <c r="T6" s="244"/>
      <c r="U6" s="244"/>
      <c r="V6" s="244"/>
      <c r="W6" s="244"/>
      <c r="X6" s="244"/>
      <c r="Y6" s="244"/>
      <c r="Z6" s="244"/>
      <c r="AA6" s="244"/>
      <c r="AB6" s="244"/>
      <c r="AC6" s="244"/>
      <c r="AD6" s="244"/>
      <c r="AE6" s="244"/>
      <c r="AF6" s="244"/>
      <c r="AG6" s="244"/>
      <c r="AH6" s="244"/>
    </row>
    <row r="7" spans="2:34" s="243" customFormat="1" ht="13.2">
      <c r="B7" s="244"/>
      <c r="C7" s="244"/>
      <c r="D7" s="244"/>
      <c r="E7" s="244"/>
      <c r="F7" s="244"/>
      <c r="G7" s="244"/>
      <c r="H7" s="244"/>
      <c r="I7" s="244"/>
      <c r="J7" s="244"/>
      <c r="K7" s="244"/>
      <c r="L7" s="244"/>
      <c r="M7" s="244"/>
      <c r="N7" s="244"/>
      <c r="O7" s="244"/>
      <c r="P7" s="244"/>
      <c r="Q7" s="244"/>
      <c r="R7" s="244"/>
      <c r="S7" s="244"/>
      <c r="T7" s="244"/>
      <c r="U7" s="244"/>
      <c r="V7" s="244"/>
      <c r="W7" s="244"/>
      <c r="X7" s="244"/>
      <c r="Y7" s="244"/>
      <c r="Z7" s="244"/>
      <c r="AA7" s="244"/>
      <c r="AB7" s="244"/>
      <c r="AC7" s="244"/>
      <c r="AD7" s="244"/>
      <c r="AE7" s="244"/>
      <c r="AF7" s="244"/>
      <c r="AG7" s="244"/>
      <c r="AH7" s="244"/>
    </row>
    <row r="8" spans="2:34" s="243" customFormat="1" ht="13.2">
      <c r="B8" s="244"/>
      <c r="C8" s="244"/>
      <c r="D8" s="244"/>
      <c r="E8" s="244"/>
      <c r="F8" s="244"/>
      <c r="G8" s="244"/>
      <c r="H8" s="244"/>
      <c r="I8" s="244"/>
      <c r="J8" s="244"/>
      <c r="K8" s="244"/>
      <c r="L8" s="244"/>
      <c r="M8" s="244"/>
      <c r="N8" s="244"/>
      <c r="O8" s="244"/>
      <c r="P8" s="244"/>
      <c r="Q8" s="244"/>
      <c r="R8" s="244"/>
      <c r="S8" s="244"/>
      <c r="T8" s="244"/>
      <c r="U8" s="244"/>
      <c r="V8" s="244"/>
      <c r="W8" s="244"/>
      <c r="X8" s="244"/>
      <c r="Y8" s="244"/>
      <c r="Z8" s="244"/>
      <c r="AA8" s="244"/>
      <c r="AB8" s="244"/>
      <c r="AC8" s="244"/>
      <c r="AD8" s="244"/>
      <c r="AE8" s="244"/>
      <c r="AF8" s="244"/>
      <c r="AG8" s="244"/>
      <c r="AH8" s="244"/>
    </row>
    <row r="9" spans="2:34" s="243" customFormat="1" ht="13.2">
      <c r="B9" s="244"/>
      <c r="C9" s="244"/>
      <c r="D9" s="244"/>
      <c r="E9" s="244"/>
      <c r="F9" s="244"/>
      <c r="G9" s="244"/>
      <c r="H9" s="244"/>
      <c r="I9" s="244"/>
      <c r="J9" s="244"/>
      <c r="K9" s="244"/>
      <c r="L9" s="244"/>
      <c r="M9" s="244"/>
      <c r="N9" s="244"/>
      <c r="O9" s="244"/>
      <c r="P9" s="244"/>
      <c r="Q9" s="244"/>
      <c r="R9" s="244"/>
      <c r="S9" s="244"/>
      <c r="T9" s="244"/>
      <c r="U9" s="244"/>
      <c r="V9" s="244"/>
      <c r="W9" s="244"/>
      <c r="X9" s="244"/>
      <c r="Y9" s="244"/>
      <c r="Z9" s="244"/>
      <c r="AA9" s="244"/>
      <c r="AB9" s="244"/>
      <c r="AC9" s="244"/>
      <c r="AD9" s="244"/>
      <c r="AE9" s="244"/>
      <c r="AF9" s="244"/>
      <c r="AG9" s="244"/>
    </row>
    <row r="10" spans="2:34" s="243" customFormat="1" ht="13.2">
      <c r="B10" s="244"/>
      <c r="C10" s="244"/>
      <c r="D10" s="244"/>
      <c r="E10" s="244"/>
      <c r="F10" s="244"/>
      <c r="G10" s="244"/>
      <c r="H10" s="244"/>
      <c r="I10" s="244"/>
      <c r="J10" s="244"/>
      <c r="K10" s="244"/>
      <c r="L10" s="244"/>
      <c r="M10" s="244"/>
      <c r="N10" s="244"/>
      <c r="O10" s="244"/>
      <c r="P10" s="244"/>
      <c r="Q10" s="244"/>
      <c r="R10" s="244"/>
      <c r="S10" s="244"/>
      <c r="T10" s="244"/>
      <c r="U10" s="244"/>
      <c r="V10" s="244"/>
      <c r="W10" s="244"/>
      <c r="X10" s="244"/>
      <c r="Y10" s="244"/>
      <c r="Z10" s="244"/>
      <c r="AA10" s="244"/>
      <c r="AB10" s="244"/>
      <c r="AC10" s="244"/>
      <c r="AD10" s="244"/>
      <c r="AE10" s="244"/>
      <c r="AF10" s="244"/>
      <c r="AG10" s="244"/>
      <c r="AH10" s="244"/>
    </row>
    <row r="11" spans="2:34" s="243" customFormat="1" ht="13.2">
      <c r="B11" s="244"/>
      <c r="C11" s="244"/>
      <c r="D11" s="244"/>
      <c r="E11" s="244"/>
      <c r="F11" s="244"/>
      <c r="G11" s="244"/>
      <c r="H11" s="244"/>
      <c r="I11" s="244"/>
      <c r="J11" s="244"/>
      <c r="K11" s="244"/>
      <c r="L11" s="244"/>
      <c r="M11" s="244"/>
      <c r="N11" s="244"/>
      <c r="O11" s="244"/>
      <c r="P11" s="244"/>
      <c r="Q11" s="244"/>
      <c r="R11" s="244"/>
      <c r="S11" s="244"/>
      <c r="T11" s="244"/>
      <c r="U11" s="244"/>
      <c r="V11" s="244"/>
      <c r="W11" s="244"/>
      <c r="X11" s="244"/>
      <c r="Y11" s="244"/>
      <c r="Z11" s="244"/>
      <c r="AA11" s="244"/>
      <c r="AB11" s="244"/>
      <c r="AC11" s="244"/>
      <c r="AD11" s="244"/>
      <c r="AE11" s="244"/>
      <c r="AF11" s="244"/>
      <c r="AG11" s="244"/>
      <c r="AH11" s="244"/>
    </row>
    <row r="12" spans="2:34" s="243" customFormat="1" ht="13.2">
      <c r="B12" s="244"/>
      <c r="C12" s="244"/>
      <c r="D12" s="244"/>
      <c r="E12" s="244"/>
      <c r="F12" s="244"/>
      <c r="G12" s="244"/>
      <c r="H12" s="244"/>
      <c r="I12" s="244"/>
      <c r="J12" s="244"/>
      <c r="K12" s="244"/>
      <c r="L12" s="244"/>
      <c r="M12" s="244"/>
      <c r="N12" s="244"/>
      <c r="O12" s="244"/>
      <c r="P12" s="244"/>
      <c r="Q12" s="244"/>
      <c r="R12" s="244"/>
      <c r="S12" s="244"/>
      <c r="T12" s="244"/>
      <c r="U12" s="244"/>
      <c r="V12" s="244"/>
      <c r="W12" s="244"/>
      <c r="X12" s="244"/>
      <c r="Y12" s="244"/>
      <c r="Z12" s="244"/>
      <c r="AA12" s="244"/>
      <c r="AB12" s="244"/>
      <c r="AC12" s="244"/>
      <c r="AD12" s="244"/>
      <c r="AE12" s="244"/>
      <c r="AF12" s="244"/>
      <c r="AG12" s="244"/>
      <c r="AH12" s="244"/>
    </row>
    <row r="13" spans="2:34" s="243" customFormat="1" ht="13.2">
      <c r="B13" s="244"/>
      <c r="C13" s="244"/>
      <c r="D13" s="244"/>
      <c r="E13" s="244"/>
      <c r="F13" s="244"/>
      <c r="G13" s="244"/>
      <c r="H13" s="244"/>
      <c r="I13" s="244"/>
      <c r="J13" s="244"/>
      <c r="K13" s="244"/>
      <c r="L13" s="244"/>
      <c r="M13" s="244"/>
      <c r="N13" s="244"/>
      <c r="O13" s="244"/>
      <c r="P13" s="244"/>
      <c r="Q13" s="244"/>
      <c r="R13" s="244"/>
      <c r="S13" s="244"/>
      <c r="T13" s="244"/>
      <c r="U13" s="244"/>
      <c r="V13" s="244"/>
      <c r="W13" s="244"/>
      <c r="X13" s="244"/>
      <c r="Y13" s="244"/>
      <c r="Z13" s="244"/>
      <c r="AA13" s="244"/>
      <c r="AB13" s="244"/>
      <c r="AC13" s="244"/>
      <c r="AD13" s="244"/>
      <c r="AE13" s="244"/>
      <c r="AF13" s="244"/>
      <c r="AG13" s="244"/>
      <c r="AH13" s="244"/>
    </row>
    <row r="14" spans="2:34" s="243" customFormat="1" ht="13.2">
      <c r="B14" s="244"/>
      <c r="C14" s="244"/>
      <c r="D14" s="244"/>
      <c r="E14" s="244"/>
      <c r="F14" s="244"/>
      <c r="G14" s="244"/>
      <c r="H14" s="244"/>
      <c r="I14" s="244"/>
      <c r="J14" s="244"/>
      <c r="K14" s="244"/>
      <c r="L14" s="244"/>
      <c r="M14" s="244"/>
      <c r="N14" s="244"/>
      <c r="O14" s="244"/>
      <c r="P14" s="244"/>
      <c r="Q14" s="244"/>
      <c r="R14" s="244"/>
      <c r="S14" s="244"/>
      <c r="T14" s="244"/>
      <c r="U14" s="244"/>
      <c r="V14" s="244"/>
      <c r="W14" s="244"/>
      <c r="X14" s="244"/>
      <c r="Y14" s="244"/>
      <c r="Z14" s="244"/>
      <c r="AA14" s="244"/>
      <c r="AB14" s="244"/>
      <c r="AC14" s="244"/>
      <c r="AD14" s="244"/>
      <c r="AE14" s="244"/>
      <c r="AF14" s="244"/>
      <c r="AG14" s="244"/>
      <c r="AH14" s="244"/>
    </row>
    <row r="15" spans="2:34" s="243" customFormat="1" ht="13.2">
      <c r="B15" s="244"/>
      <c r="C15" s="244"/>
      <c r="D15" s="244"/>
      <c r="E15" s="244"/>
      <c r="F15" s="244"/>
      <c r="G15" s="244"/>
      <c r="H15" s="244"/>
      <c r="I15" s="244"/>
      <c r="J15" s="244"/>
      <c r="K15" s="244"/>
      <c r="L15" s="244"/>
      <c r="M15" s="244"/>
      <c r="N15" s="244"/>
      <c r="O15" s="244"/>
      <c r="P15" s="244"/>
      <c r="Q15" s="244"/>
      <c r="R15" s="244"/>
      <c r="S15" s="244"/>
      <c r="T15" s="244"/>
      <c r="U15" s="244"/>
      <c r="V15" s="244"/>
      <c r="W15" s="244"/>
      <c r="X15" s="244"/>
      <c r="Y15" s="244"/>
      <c r="Z15" s="244"/>
      <c r="AA15" s="244"/>
      <c r="AB15" s="244"/>
      <c r="AC15" s="244"/>
      <c r="AD15" s="244"/>
      <c r="AE15" s="244"/>
      <c r="AF15" s="244"/>
      <c r="AG15" s="244"/>
      <c r="AH15" s="244"/>
    </row>
    <row r="16" spans="2:34" s="243" customFormat="1" ht="13.2">
      <c r="B16" s="244"/>
      <c r="C16" s="244"/>
      <c r="D16" s="244"/>
      <c r="E16" s="244"/>
      <c r="F16" s="244"/>
      <c r="G16" s="244"/>
      <c r="H16" s="244"/>
      <c r="I16" s="244"/>
      <c r="J16" s="244"/>
      <c r="K16" s="244"/>
      <c r="L16" s="244"/>
      <c r="M16" s="244"/>
      <c r="N16" s="244"/>
      <c r="O16" s="244"/>
      <c r="P16" s="244"/>
      <c r="Q16" s="244"/>
      <c r="R16" s="244"/>
      <c r="S16" s="244"/>
      <c r="T16" s="244"/>
      <c r="U16" s="244"/>
      <c r="V16" s="244"/>
      <c r="W16" s="244"/>
      <c r="X16" s="244"/>
      <c r="Y16" s="244"/>
      <c r="Z16" s="244"/>
      <c r="AA16" s="244"/>
      <c r="AB16" s="244"/>
      <c r="AC16" s="244"/>
      <c r="AD16" s="244"/>
      <c r="AE16" s="244"/>
      <c r="AF16" s="244"/>
      <c r="AG16" s="244"/>
      <c r="AH16" s="244"/>
    </row>
    <row r="17" spans="12:34" s="243" customFormat="1" ht="13.2">
      <c r="L17" s="244"/>
      <c r="M17" s="244"/>
      <c r="N17" s="244"/>
      <c r="O17" s="244"/>
      <c r="P17" s="244"/>
      <c r="Q17" s="244"/>
      <c r="R17" s="244"/>
      <c r="S17" s="244"/>
      <c r="T17" s="244"/>
      <c r="U17" s="244"/>
      <c r="V17" s="244"/>
      <c r="W17" s="244"/>
      <c r="X17" s="244"/>
      <c r="Y17" s="244"/>
      <c r="Z17" s="244"/>
      <c r="AA17" s="244"/>
      <c r="AB17" s="244"/>
      <c r="AC17" s="244"/>
      <c r="AD17" s="244"/>
      <c r="AE17" s="244"/>
      <c r="AF17" s="244"/>
      <c r="AG17" s="244"/>
    </row>
    <row r="18" spans="12:34" s="243" customFormat="1" ht="13.2">
      <c r="L18" s="244"/>
      <c r="M18" s="244"/>
      <c r="N18" s="244"/>
      <c r="O18" s="244"/>
      <c r="P18" s="244"/>
      <c r="Q18" s="244"/>
      <c r="R18" s="244"/>
      <c r="S18" s="244"/>
      <c r="T18" s="244"/>
      <c r="U18" s="244"/>
      <c r="V18" s="244"/>
      <c r="W18" s="244"/>
      <c r="X18" s="244"/>
      <c r="Y18" s="244"/>
      <c r="Z18" s="244"/>
      <c r="AA18" s="244"/>
      <c r="AB18" s="244"/>
      <c r="AC18" s="244"/>
      <c r="AD18" s="244"/>
      <c r="AE18" s="244"/>
      <c r="AF18" s="244"/>
      <c r="AG18" s="244"/>
      <c r="AH18" s="244"/>
    </row>
    <row r="19" spans="12:34" s="243" customFormat="1" ht="13.2">
      <c r="L19" s="244"/>
      <c r="M19" s="244"/>
      <c r="N19" s="244"/>
      <c r="O19" s="244"/>
      <c r="P19" s="244"/>
      <c r="Q19" s="244"/>
      <c r="R19" s="244"/>
      <c r="S19" s="244"/>
      <c r="T19" s="244"/>
      <c r="U19" s="244"/>
      <c r="V19" s="244"/>
      <c r="W19" s="244"/>
      <c r="X19" s="244"/>
      <c r="Y19" s="244"/>
      <c r="Z19" s="244"/>
      <c r="AA19" s="244"/>
      <c r="AB19" s="244"/>
      <c r="AC19" s="244"/>
      <c r="AD19" s="244"/>
      <c r="AE19" s="244"/>
      <c r="AF19" s="244"/>
      <c r="AG19" s="244"/>
      <c r="AH19" s="244"/>
    </row>
    <row r="20" spans="12:34" s="243" customFormat="1" ht="13.2">
      <c r="L20" s="244"/>
      <c r="M20" s="244"/>
      <c r="N20" s="244"/>
      <c r="O20" s="244"/>
      <c r="P20" s="244"/>
      <c r="Q20" s="244"/>
      <c r="R20" s="244"/>
      <c r="S20" s="244"/>
      <c r="T20" s="244"/>
      <c r="U20" s="244"/>
      <c r="V20" s="244"/>
      <c r="W20" s="244"/>
      <c r="X20" s="244"/>
      <c r="Y20" s="244"/>
      <c r="Z20" s="244"/>
      <c r="AA20" s="244"/>
      <c r="AB20" s="244"/>
      <c r="AC20" s="244"/>
      <c r="AD20" s="244"/>
      <c r="AE20" s="244"/>
      <c r="AF20" s="244"/>
      <c r="AG20" s="244"/>
    </row>
    <row r="21" spans="12:34" s="243" customFormat="1" ht="13.2">
      <c r="L21" s="244"/>
      <c r="M21" s="244"/>
      <c r="N21" s="244"/>
      <c r="O21" s="244"/>
      <c r="P21" s="244"/>
      <c r="Q21" s="244"/>
      <c r="R21" s="244"/>
      <c r="S21" s="244"/>
      <c r="T21" s="244"/>
      <c r="U21" s="244"/>
      <c r="V21" s="244"/>
      <c r="W21" s="244"/>
      <c r="X21" s="244"/>
      <c r="Y21" s="244"/>
      <c r="Z21" s="244"/>
      <c r="AA21" s="244"/>
      <c r="AB21" s="244"/>
      <c r="AC21" s="244"/>
      <c r="AD21" s="244"/>
      <c r="AE21" s="244"/>
      <c r="AF21" s="244"/>
      <c r="AG21" s="244"/>
    </row>
    <row r="22" spans="12:34" s="243" customFormat="1" ht="13.2">
      <c r="L22" s="244"/>
      <c r="M22" s="244"/>
      <c r="N22" s="244"/>
      <c r="O22" s="244"/>
      <c r="P22" s="244"/>
      <c r="Q22" s="244"/>
      <c r="R22" s="244"/>
      <c r="S22" s="244"/>
      <c r="T22" s="244"/>
      <c r="U22" s="244"/>
      <c r="V22" s="244"/>
      <c r="W22" s="244"/>
      <c r="X22" s="244"/>
      <c r="Y22" s="244"/>
      <c r="Z22" s="244"/>
      <c r="AA22" s="244"/>
      <c r="AB22" s="244"/>
      <c r="AC22" s="244"/>
      <c r="AD22" s="244"/>
      <c r="AE22" s="244"/>
      <c r="AF22" s="244"/>
      <c r="AG22" s="244"/>
      <c r="AH22" s="244"/>
    </row>
    <row r="23" spans="12:34" s="243" customFormat="1" ht="13.2">
      <c r="L23" s="244"/>
      <c r="M23" s="244"/>
      <c r="N23" s="244"/>
      <c r="O23" s="244"/>
      <c r="P23" s="244"/>
      <c r="Q23" s="244"/>
      <c r="R23" s="244"/>
      <c r="S23" s="244"/>
      <c r="T23" s="244"/>
      <c r="U23" s="244"/>
      <c r="V23" s="244"/>
      <c r="W23" s="244"/>
      <c r="X23" s="244"/>
      <c r="Y23" s="244"/>
      <c r="Z23" s="244"/>
      <c r="AA23" s="244"/>
      <c r="AB23" s="244"/>
      <c r="AC23" s="244"/>
      <c r="AD23" s="244"/>
      <c r="AE23" s="244"/>
      <c r="AF23" s="244"/>
      <c r="AG23" s="244"/>
      <c r="AH23" s="244"/>
    </row>
    <row r="24" spans="12:34" s="243" customFormat="1" ht="13.2">
      <c r="L24" s="244"/>
      <c r="M24" s="244"/>
      <c r="N24" s="244"/>
      <c r="O24" s="244"/>
      <c r="P24" s="244"/>
      <c r="R24" s="244"/>
      <c r="S24" s="244"/>
      <c r="T24" s="244"/>
      <c r="U24" s="244"/>
      <c r="V24" s="244"/>
      <c r="W24" s="244"/>
      <c r="X24" s="244"/>
      <c r="Y24" s="244"/>
      <c r="Z24" s="244"/>
      <c r="AA24" s="244"/>
      <c r="AB24" s="244"/>
      <c r="AC24" s="244"/>
      <c r="AD24" s="244"/>
      <c r="AE24" s="244"/>
      <c r="AF24" s="244"/>
      <c r="AG24" s="244"/>
      <c r="AH24" s="244"/>
    </row>
    <row r="25" spans="12:34" s="243" customFormat="1" ht="13.2">
      <c r="L25" s="244"/>
      <c r="M25" s="244"/>
      <c r="N25" s="244"/>
      <c r="O25" s="244"/>
      <c r="P25" s="244"/>
      <c r="Q25" s="244"/>
      <c r="R25" s="244"/>
      <c r="S25" s="244"/>
      <c r="T25" s="244"/>
      <c r="U25" s="244"/>
      <c r="V25" s="244"/>
      <c r="W25" s="244"/>
      <c r="X25" s="244"/>
      <c r="Y25" s="244"/>
      <c r="Z25" s="244"/>
      <c r="AA25" s="244"/>
      <c r="AB25" s="244"/>
      <c r="AC25" s="244"/>
      <c r="AD25" s="244"/>
      <c r="AE25" s="244"/>
      <c r="AF25" s="244"/>
      <c r="AG25" s="244"/>
      <c r="AH25" s="244"/>
    </row>
    <row r="26" spans="12:34" s="243" customFormat="1" ht="13.2">
      <c r="L26" s="244"/>
      <c r="M26" s="244"/>
      <c r="N26" s="244"/>
      <c r="O26" s="244"/>
      <c r="P26" s="244"/>
      <c r="Q26" s="244"/>
      <c r="R26" s="244"/>
      <c r="S26" s="244"/>
      <c r="T26" s="244"/>
      <c r="U26" s="244"/>
      <c r="V26" s="244"/>
      <c r="W26" s="244"/>
      <c r="X26" s="244"/>
      <c r="Y26" s="244"/>
      <c r="Z26" s="244"/>
      <c r="AA26" s="244"/>
      <c r="AB26" s="244"/>
      <c r="AC26" s="244"/>
      <c r="AD26" s="244"/>
      <c r="AE26" s="244"/>
      <c r="AF26" s="244"/>
      <c r="AG26" s="244"/>
      <c r="AH26" s="244"/>
    </row>
    <row r="27" spans="12:34" s="243" customFormat="1" ht="13.2">
      <c r="L27" s="244"/>
      <c r="M27" s="244"/>
      <c r="N27" s="244"/>
      <c r="O27" s="244"/>
      <c r="P27" s="244"/>
      <c r="Q27" s="244"/>
      <c r="R27" s="244"/>
      <c r="S27" s="244"/>
      <c r="T27" s="244"/>
      <c r="U27" s="244"/>
      <c r="V27" s="244"/>
      <c r="W27" s="244"/>
      <c r="X27" s="244"/>
      <c r="Y27" s="244"/>
      <c r="Z27" s="244"/>
      <c r="AA27" s="244"/>
      <c r="AB27" s="244"/>
      <c r="AC27" s="244"/>
      <c r="AD27" s="244"/>
      <c r="AE27" s="244"/>
      <c r="AF27" s="244"/>
      <c r="AG27" s="244"/>
      <c r="AH27" s="244"/>
    </row>
    <row r="28" spans="12:34" s="243" customFormat="1" ht="13.2">
      <c r="L28" s="244"/>
      <c r="M28" s="244"/>
      <c r="N28" s="244"/>
      <c r="P28" s="244"/>
      <c r="Q28" s="244"/>
      <c r="R28" s="244"/>
      <c r="S28" s="244"/>
      <c r="U28" s="244"/>
      <c r="V28" s="244"/>
      <c r="W28" s="244"/>
      <c r="X28" s="244"/>
      <c r="Y28" s="244"/>
      <c r="Z28" s="244"/>
      <c r="AA28" s="244"/>
      <c r="AB28" s="244"/>
      <c r="AC28" s="244"/>
      <c r="AD28" s="244"/>
      <c r="AE28" s="244"/>
      <c r="AF28" s="244"/>
      <c r="AG28" s="244"/>
    </row>
    <row r="29" spans="12:34" s="243" customFormat="1" ht="13.2">
      <c r="L29" s="244"/>
      <c r="M29" s="244"/>
      <c r="N29" s="244"/>
      <c r="O29" s="244"/>
      <c r="P29" s="244"/>
      <c r="Q29" s="244"/>
      <c r="R29" s="244"/>
      <c r="S29" s="244"/>
      <c r="T29" s="244"/>
      <c r="U29" s="244"/>
      <c r="V29" s="244"/>
      <c r="W29" s="244"/>
      <c r="X29" s="244"/>
      <c r="Y29" s="244"/>
      <c r="Z29" s="244"/>
      <c r="AA29" s="244"/>
      <c r="AB29" s="244"/>
      <c r="AC29" s="244"/>
      <c r="AD29" s="244"/>
      <c r="AE29" s="244"/>
      <c r="AF29" s="244"/>
      <c r="AG29" s="244"/>
      <c r="AH29" s="244"/>
    </row>
    <row r="30" spans="12:34" s="243" customFormat="1" ht="13.2">
      <c r="L30" s="244"/>
      <c r="M30" s="244"/>
      <c r="N30" s="244"/>
      <c r="O30" s="244"/>
      <c r="P30" s="244"/>
      <c r="Q30" s="244"/>
      <c r="R30" s="244"/>
      <c r="S30" s="244"/>
      <c r="T30" s="244"/>
      <c r="U30" s="244"/>
      <c r="V30" s="244"/>
      <c r="W30" s="244"/>
      <c r="X30" s="244"/>
      <c r="Y30" s="244"/>
      <c r="Z30" s="244"/>
      <c r="AA30" s="244"/>
      <c r="AB30" s="244"/>
      <c r="AC30" s="244"/>
      <c r="AD30" s="244"/>
      <c r="AE30" s="244"/>
      <c r="AF30" s="244"/>
      <c r="AG30" s="244"/>
      <c r="AH30" s="244"/>
    </row>
    <row r="31" spans="12:34" s="243" customFormat="1" ht="13.2">
      <c r="L31" s="244"/>
      <c r="M31" s="244"/>
      <c r="N31" s="244"/>
      <c r="O31" s="244"/>
      <c r="P31" s="244"/>
      <c r="R31" s="244"/>
      <c r="S31" s="244"/>
      <c r="T31" s="244"/>
      <c r="U31" s="244"/>
      <c r="V31" s="244"/>
      <c r="W31" s="244"/>
      <c r="X31" s="244"/>
      <c r="Y31" s="244"/>
      <c r="Z31" s="244"/>
      <c r="AA31" s="244"/>
      <c r="AB31" s="244"/>
      <c r="AC31" s="244"/>
      <c r="AD31" s="244"/>
      <c r="AE31" s="244"/>
      <c r="AF31" s="244"/>
      <c r="AG31" s="244"/>
      <c r="AH31" s="244"/>
    </row>
    <row r="32" spans="12:34" s="243" customFormat="1" ht="13.2">
      <c r="M32" s="244"/>
      <c r="N32" s="244"/>
      <c r="O32" s="244"/>
      <c r="P32" s="244"/>
      <c r="Q32" s="244"/>
      <c r="R32" s="244"/>
      <c r="S32" s="244"/>
      <c r="T32" s="244"/>
      <c r="U32" s="244"/>
      <c r="V32" s="244"/>
      <c r="W32" s="244"/>
      <c r="X32" s="244"/>
      <c r="Y32" s="244"/>
      <c r="Z32" s="244"/>
      <c r="AA32" s="244"/>
      <c r="AB32" s="244"/>
      <c r="AC32" s="244"/>
      <c r="AD32" s="244"/>
      <c r="AE32" s="244"/>
      <c r="AF32" s="244"/>
      <c r="AG32" s="244"/>
      <c r="AH32" s="244"/>
    </row>
    <row r="33" spans="2:34" s="243" customFormat="1" ht="13.2">
      <c r="B33" s="244"/>
      <c r="D33" s="244"/>
      <c r="F33" s="244"/>
      <c r="H33" s="244"/>
      <c r="J33" s="244"/>
      <c r="K33" s="244"/>
      <c r="L33" s="244"/>
      <c r="M33" s="244"/>
      <c r="N33" s="244"/>
      <c r="O33" s="244"/>
      <c r="P33" s="244"/>
      <c r="Q33" s="244"/>
      <c r="R33" s="244"/>
      <c r="S33" s="244"/>
      <c r="T33" s="244"/>
      <c r="U33" s="244"/>
      <c r="V33" s="244"/>
      <c r="W33" s="244"/>
      <c r="Y33" s="244"/>
      <c r="Z33" s="244"/>
      <c r="AA33" s="244"/>
      <c r="AB33" s="244"/>
      <c r="AC33" s="244"/>
      <c r="AD33" s="244"/>
      <c r="AE33" s="244"/>
      <c r="AF33" s="244"/>
      <c r="AG33" s="244"/>
      <c r="AH33" s="244"/>
    </row>
    <row r="34" spans="2:34" s="243" customFormat="1" ht="13.2">
      <c r="C34" s="244"/>
      <c r="D34" s="244"/>
      <c r="E34" s="244"/>
      <c r="F34" s="244"/>
      <c r="G34" s="244"/>
      <c r="H34" s="244"/>
      <c r="I34" s="244"/>
      <c r="J34" s="244"/>
      <c r="K34" s="244"/>
      <c r="L34" s="244"/>
      <c r="M34" s="244"/>
      <c r="N34" s="244"/>
      <c r="O34" s="244"/>
      <c r="Q34" s="244"/>
      <c r="S34" s="244"/>
      <c r="U34" s="244"/>
      <c r="V34" s="244"/>
      <c r="W34" s="244"/>
      <c r="X34" s="244"/>
      <c r="Y34" s="244"/>
      <c r="Z34" s="244"/>
      <c r="AA34" s="244"/>
      <c r="AB34" s="244"/>
      <c r="AC34" s="244"/>
      <c r="AD34" s="244"/>
      <c r="AE34" s="244"/>
      <c r="AF34" s="244"/>
      <c r="AG34" s="244"/>
      <c r="AH34" s="244"/>
    </row>
    <row r="35" spans="2:34" s="243" customFormat="1" ht="13.2">
      <c r="B35" s="244"/>
      <c r="C35" s="244"/>
      <c r="E35" s="244"/>
      <c r="F35" s="244"/>
      <c r="G35" s="244"/>
      <c r="H35" s="244"/>
      <c r="I35" s="244"/>
      <c r="J35" s="244"/>
      <c r="K35" s="244"/>
      <c r="L35" s="244"/>
      <c r="M35" s="244"/>
      <c r="N35" s="244"/>
      <c r="O35" s="244"/>
      <c r="P35" s="244"/>
      <c r="Q35" s="244"/>
      <c r="R35" s="244"/>
      <c r="S35" s="244"/>
      <c r="T35" s="244"/>
      <c r="U35" s="244"/>
      <c r="V35" s="244"/>
      <c r="X35" s="244"/>
      <c r="Y35" s="244"/>
      <c r="Z35" s="244"/>
      <c r="AA35" s="244"/>
      <c r="AB35" s="244"/>
    </row>
    <row r="36" spans="2:34" s="243" customFormat="1" ht="13.2">
      <c r="B36" s="244"/>
      <c r="C36" s="244"/>
      <c r="D36" s="244"/>
      <c r="E36" s="244"/>
      <c r="F36" s="244"/>
      <c r="G36" s="244"/>
      <c r="I36" s="244"/>
      <c r="L36" s="244"/>
      <c r="N36" s="244"/>
      <c r="O36" s="244"/>
      <c r="P36" s="244"/>
      <c r="Q36" s="244"/>
      <c r="R36" s="244"/>
      <c r="S36" s="244"/>
      <c r="T36" s="244"/>
      <c r="U36" s="244"/>
      <c r="V36" s="244"/>
      <c r="W36" s="244"/>
      <c r="X36" s="244"/>
    </row>
    <row r="37" spans="2:34" s="243" customFormat="1" ht="13.2">
      <c r="B37" s="244"/>
      <c r="C37" s="244"/>
      <c r="D37" s="244"/>
      <c r="E37" s="244"/>
      <c r="F37" s="244"/>
      <c r="G37" s="244"/>
      <c r="H37" s="244"/>
      <c r="I37" s="244"/>
      <c r="J37" s="244"/>
      <c r="K37" s="244"/>
      <c r="L37" s="244"/>
      <c r="M37" s="244"/>
      <c r="N37" s="244"/>
      <c r="O37" s="244"/>
      <c r="P37" s="244"/>
      <c r="Q37" s="244"/>
      <c r="R37" s="244"/>
      <c r="S37" s="244"/>
      <c r="T37" s="244"/>
      <c r="U37" s="244"/>
      <c r="V37" s="244"/>
      <c r="W37" s="244"/>
      <c r="X37" s="244"/>
      <c r="Y37" s="244"/>
      <c r="Z37" s="244"/>
      <c r="AA37" s="244"/>
      <c r="AB37" s="244"/>
      <c r="AC37" s="244"/>
      <c r="AD37" s="244"/>
      <c r="AE37" s="244"/>
      <c r="AF37" s="244"/>
      <c r="AG37" s="244"/>
    </row>
    <row r="38" spans="2:34" s="243" customFormat="1" ht="13.2">
      <c r="B38" s="244"/>
      <c r="C38" s="244"/>
      <c r="D38" s="244"/>
      <c r="E38" s="244"/>
      <c r="F38" s="244"/>
      <c r="G38" s="244"/>
      <c r="H38" s="244"/>
      <c r="I38" s="244"/>
      <c r="J38" s="244"/>
      <c r="K38" s="244"/>
      <c r="L38" s="244"/>
      <c r="M38" s="244"/>
      <c r="N38" s="244"/>
      <c r="O38" s="244"/>
      <c r="P38" s="244"/>
      <c r="Q38" s="244"/>
      <c r="R38" s="244"/>
      <c r="S38" s="244"/>
      <c r="T38" s="244"/>
      <c r="U38" s="244"/>
      <c r="V38" s="244"/>
      <c r="W38" s="244"/>
      <c r="X38" s="244"/>
      <c r="Y38" s="244"/>
      <c r="Z38" s="244"/>
      <c r="AA38" s="244"/>
      <c r="AB38" s="244"/>
      <c r="AC38" s="244"/>
      <c r="AD38" s="244"/>
      <c r="AE38" s="244"/>
      <c r="AF38" s="244"/>
    </row>
    <row r="39" spans="2:34" s="243" customFormat="1" ht="13.2">
      <c r="B39" s="244"/>
      <c r="C39" s="244"/>
      <c r="D39" s="244"/>
      <c r="E39" s="244"/>
      <c r="F39" s="244"/>
      <c r="G39" s="244"/>
      <c r="H39" s="244"/>
      <c r="I39" s="244"/>
      <c r="J39" s="244"/>
      <c r="K39" s="244"/>
      <c r="L39" s="244"/>
      <c r="M39" s="244"/>
      <c r="N39" s="244"/>
      <c r="O39" s="244"/>
      <c r="P39" s="244"/>
      <c r="Q39" s="244"/>
      <c r="R39" s="244"/>
      <c r="S39" s="244"/>
      <c r="T39" s="244"/>
      <c r="U39" s="244"/>
      <c r="V39" s="244"/>
      <c r="W39" s="244"/>
      <c r="X39" s="244"/>
      <c r="Y39" s="244"/>
      <c r="Z39" s="244"/>
      <c r="AA39" s="244"/>
      <c r="AB39" s="244"/>
      <c r="AC39" s="244"/>
      <c r="AD39" s="244"/>
      <c r="AE39" s="244"/>
      <c r="AF39" s="244"/>
      <c r="AG39" s="244"/>
      <c r="AH39" s="244"/>
    </row>
    <row r="40" spans="2:34" s="243" customFormat="1" ht="13.2">
      <c r="B40" s="244"/>
      <c r="C40" s="244"/>
      <c r="D40" s="244"/>
      <c r="E40" s="244"/>
      <c r="F40" s="244"/>
      <c r="G40" s="244"/>
      <c r="H40" s="244"/>
      <c r="I40" s="244"/>
      <c r="J40" s="244"/>
      <c r="K40" s="244"/>
      <c r="L40" s="244"/>
      <c r="M40" s="244"/>
      <c r="N40" s="244"/>
      <c r="O40" s="244"/>
      <c r="P40" s="244"/>
      <c r="Q40" s="244"/>
      <c r="R40" s="244"/>
      <c r="S40" s="244"/>
      <c r="T40" s="244"/>
      <c r="U40" s="244"/>
      <c r="V40" s="244"/>
      <c r="W40" s="244"/>
      <c r="Y40" s="244"/>
      <c r="Z40" s="244"/>
      <c r="AA40" s="244"/>
      <c r="AB40" s="244"/>
      <c r="AC40" s="244"/>
      <c r="AD40" s="244"/>
      <c r="AE40" s="244"/>
      <c r="AF40" s="244"/>
      <c r="AG40" s="244"/>
      <c r="AH40" s="244"/>
    </row>
    <row r="41" spans="2:34" s="243" customFormat="1" ht="13.2">
      <c r="B41" s="244"/>
      <c r="C41" s="244"/>
      <c r="D41" s="244"/>
      <c r="E41" s="244"/>
      <c r="F41" s="244"/>
      <c r="G41" s="244"/>
      <c r="H41" s="244"/>
      <c r="I41" s="244"/>
      <c r="J41" s="244"/>
      <c r="K41" s="244"/>
      <c r="L41" s="244"/>
      <c r="M41" s="244"/>
      <c r="N41" s="244"/>
      <c r="O41" s="244"/>
      <c r="P41" s="244"/>
      <c r="Q41" s="244"/>
      <c r="S41" s="244"/>
      <c r="T41" s="244"/>
      <c r="U41" s="244"/>
      <c r="V41" s="244"/>
      <c r="W41" s="244"/>
      <c r="X41" s="244"/>
      <c r="Y41" s="244"/>
      <c r="Z41" s="244"/>
      <c r="AA41" s="244"/>
      <c r="AB41" s="244"/>
      <c r="AC41" s="244"/>
      <c r="AD41" s="244"/>
      <c r="AE41" s="244"/>
      <c r="AF41" s="244"/>
      <c r="AG41" s="244"/>
      <c r="AH41" s="244"/>
    </row>
    <row r="42" spans="2:34" s="243" customFormat="1" ht="13.2">
      <c r="B42" s="244"/>
      <c r="C42" s="244"/>
      <c r="D42" s="244"/>
      <c r="E42" s="244"/>
      <c r="F42" s="244"/>
      <c r="G42" s="244"/>
      <c r="H42" s="244"/>
      <c r="I42" s="244"/>
      <c r="J42" s="244"/>
      <c r="K42" s="244"/>
      <c r="L42" s="244"/>
      <c r="M42" s="244"/>
      <c r="N42" s="244"/>
      <c r="O42" s="244"/>
      <c r="P42" s="244"/>
      <c r="Q42" s="244"/>
      <c r="R42" s="244"/>
      <c r="S42" s="244"/>
      <c r="T42" s="244"/>
      <c r="U42" s="244"/>
      <c r="V42" s="244"/>
      <c r="X42" s="244"/>
      <c r="Y42" s="244"/>
      <c r="Z42" s="244"/>
      <c r="AA42" s="244"/>
      <c r="AB42" s="244"/>
      <c r="AC42" s="244"/>
      <c r="AD42" s="244"/>
      <c r="AE42" s="244"/>
      <c r="AF42" s="244"/>
      <c r="AG42" s="244"/>
      <c r="AH42" s="244"/>
    </row>
    <row r="43" spans="2:34" s="243" customFormat="1" ht="13.2">
      <c r="B43" s="244"/>
      <c r="C43" s="244"/>
      <c r="D43" s="244"/>
      <c r="E43" s="244"/>
      <c r="F43" s="244"/>
      <c r="G43" s="244"/>
      <c r="H43" s="244"/>
      <c r="I43" s="244"/>
      <c r="J43" s="244"/>
      <c r="K43" s="244"/>
      <c r="L43" s="244"/>
      <c r="M43" s="244"/>
      <c r="N43" s="244"/>
      <c r="O43" s="244"/>
      <c r="P43" s="244"/>
      <c r="Q43" s="244"/>
      <c r="R43" s="244"/>
      <c r="S43" s="244"/>
      <c r="T43" s="244"/>
      <c r="U43" s="244"/>
      <c r="V43" s="244"/>
      <c r="W43" s="244"/>
      <c r="X43" s="244"/>
    </row>
    <row r="44" spans="2:34" s="243" customFormat="1" ht="13.2">
      <c r="B44" s="244"/>
      <c r="C44" s="244"/>
      <c r="D44" s="244"/>
      <c r="E44" s="244"/>
      <c r="F44" s="244"/>
      <c r="G44" s="244"/>
      <c r="H44" s="244"/>
      <c r="I44" s="244"/>
      <c r="J44" s="244"/>
      <c r="K44" s="244"/>
      <c r="L44" s="244"/>
      <c r="M44" s="244"/>
      <c r="N44" s="244"/>
      <c r="O44" s="244"/>
      <c r="P44" s="244"/>
      <c r="Q44" s="244"/>
      <c r="R44" s="244"/>
      <c r="S44" s="244"/>
      <c r="T44" s="244"/>
      <c r="U44" s="244"/>
      <c r="V44" s="244"/>
      <c r="W44" s="244"/>
      <c r="X44" s="244"/>
      <c r="Y44" s="244"/>
      <c r="Z44" s="244"/>
      <c r="AA44" s="244"/>
      <c r="AB44" s="244"/>
      <c r="AC44" s="244"/>
      <c r="AD44" s="244"/>
      <c r="AE44" s="244"/>
      <c r="AF44" s="244"/>
      <c r="AG44" s="244"/>
    </row>
    <row r="45" spans="2:34" s="243" customFormat="1" ht="13.2">
      <c r="B45" s="244"/>
      <c r="C45" s="244"/>
      <c r="D45" s="244"/>
      <c r="E45" s="244"/>
      <c r="F45" s="244"/>
      <c r="G45" s="244"/>
      <c r="H45" s="244"/>
      <c r="I45" s="244"/>
      <c r="J45" s="244"/>
      <c r="K45" s="244"/>
      <c r="L45" s="244"/>
      <c r="M45" s="244"/>
      <c r="N45" s="244"/>
      <c r="O45" s="244"/>
      <c r="P45" s="244"/>
      <c r="Q45" s="244"/>
      <c r="R45" s="244"/>
      <c r="S45" s="244"/>
      <c r="T45" s="244"/>
      <c r="U45" s="244"/>
      <c r="V45" s="244"/>
      <c r="W45" s="244"/>
      <c r="Y45" s="244"/>
      <c r="Z45" s="244"/>
      <c r="AA45" s="244"/>
      <c r="AB45" s="244"/>
      <c r="AC45" s="244"/>
      <c r="AD45" s="244"/>
      <c r="AE45" s="244"/>
      <c r="AF45" s="244"/>
      <c r="AG45" s="244"/>
      <c r="AH45" s="244"/>
    </row>
    <row r="46" spans="2:34" s="243" customFormat="1" ht="13.2">
      <c r="B46" s="244"/>
      <c r="C46" s="244"/>
      <c r="D46" s="244"/>
      <c r="E46" s="244"/>
      <c r="F46" s="244"/>
      <c r="G46" s="244"/>
      <c r="H46" s="244"/>
      <c r="I46" s="244"/>
      <c r="J46" s="244"/>
      <c r="K46" s="244"/>
      <c r="L46" s="244"/>
      <c r="M46" s="244"/>
      <c r="N46" s="244"/>
      <c r="O46" s="244"/>
      <c r="P46" s="244"/>
      <c r="Q46" s="244"/>
      <c r="R46" s="244"/>
      <c r="S46" s="244"/>
      <c r="T46" s="244"/>
      <c r="U46" s="244"/>
      <c r="V46" s="244"/>
      <c r="W46" s="244"/>
      <c r="X46" s="244"/>
      <c r="Y46" s="244"/>
      <c r="Z46" s="244"/>
      <c r="AA46" s="244"/>
      <c r="AB46" s="244"/>
      <c r="AC46" s="244"/>
      <c r="AD46" s="244"/>
      <c r="AE46" s="244"/>
      <c r="AF46" s="244"/>
      <c r="AG46" s="244"/>
      <c r="AH46" s="244"/>
    </row>
    <row r="47" spans="2:34" s="243" customFormat="1" ht="13.2">
      <c r="B47" s="244"/>
      <c r="C47" s="244"/>
      <c r="D47" s="244"/>
      <c r="E47" s="244"/>
      <c r="F47" s="244"/>
      <c r="G47" s="244"/>
      <c r="H47" s="244"/>
      <c r="I47" s="244"/>
      <c r="J47" s="244"/>
      <c r="K47" s="244"/>
      <c r="L47" s="244"/>
      <c r="M47" s="244"/>
      <c r="N47" s="244"/>
      <c r="O47" s="244"/>
      <c r="P47" s="244"/>
      <c r="Q47" s="244"/>
      <c r="R47" s="244"/>
      <c r="S47" s="244"/>
      <c r="T47" s="244"/>
      <c r="U47" s="244"/>
      <c r="V47" s="244"/>
      <c r="W47" s="244"/>
      <c r="X47" s="244"/>
      <c r="Y47" s="244"/>
      <c r="Z47" s="244"/>
      <c r="AA47" s="244"/>
      <c r="AB47" s="244"/>
      <c r="AC47" s="244"/>
      <c r="AD47" s="244"/>
      <c r="AE47" s="244"/>
      <c r="AF47" s="244"/>
      <c r="AG47" s="244"/>
      <c r="AH47" s="244"/>
    </row>
    <row r="48" spans="2:34" s="243" customFormat="1" ht="13.2">
      <c r="B48" s="244"/>
      <c r="C48" s="244"/>
      <c r="D48" s="244"/>
      <c r="E48" s="244"/>
      <c r="F48" s="244"/>
      <c r="G48" s="244"/>
      <c r="H48" s="244"/>
      <c r="I48" s="244"/>
      <c r="J48" s="244"/>
      <c r="K48" s="244"/>
      <c r="L48" s="244"/>
      <c r="M48" s="244"/>
      <c r="N48" s="244"/>
      <c r="O48" s="244"/>
      <c r="P48" s="244"/>
      <c r="Q48" s="244"/>
      <c r="R48" s="244"/>
      <c r="S48" s="244"/>
      <c r="T48" s="244"/>
      <c r="U48" s="244"/>
      <c r="V48" s="244"/>
      <c r="X48" s="244"/>
    </row>
    <row r="49" spans="28:34" s="243" customFormat="1" ht="13.2">
      <c r="AB49" s="244"/>
      <c r="AC49" s="244"/>
      <c r="AD49" s="244"/>
      <c r="AE49" s="244"/>
      <c r="AF49" s="244"/>
      <c r="AG49" s="244"/>
      <c r="AH49" s="244"/>
    </row>
    <row r="50" spans="28:34" s="243" customFormat="1" ht="13.2">
      <c r="AB50" s="244"/>
      <c r="AC50" s="244"/>
      <c r="AD50" s="244"/>
    </row>
    <row r="51" spans="28:34" s="243" customFormat="1" ht="13.2">
      <c r="AB51" s="244"/>
    </row>
    <row r="52" spans="28:34" s="243" customFormat="1" ht="13.2">
      <c r="AB52" s="244"/>
      <c r="AC52" s="244"/>
      <c r="AD52" s="244"/>
      <c r="AE52" s="244"/>
      <c r="AF52" s="244"/>
      <c r="AG52" s="244"/>
      <c r="AH52" s="244"/>
    </row>
    <row r="53" spans="28:34" s="243" customFormat="1" ht="13.2">
      <c r="AB53" s="244"/>
      <c r="AC53" s="244"/>
      <c r="AD53" s="244"/>
      <c r="AE53" s="244"/>
    </row>
    <row r="54" spans="28:34" s="243" customFormat="1" ht="13.2">
      <c r="AB54" s="244"/>
      <c r="AC54" s="244"/>
      <c r="AD54" s="244"/>
      <c r="AE54" s="244"/>
      <c r="AF54" s="244"/>
      <c r="AG54" s="244"/>
    </row>
    <row r="55" spans="28:34" s="243" customFormat="1" ht="13.2">
      <c r="AB55" s="244"/>
      <c r="AC55" s="244"/>
      <c r="AD55" s="244"/>
      <c r="AE55" s="244"/>
      <c r="AF55" s="244"/>
      <c r="AG55" s="244"/>
      <c r="AH55" s="244"/>
    </row>
    <row r="56" spans="28:34" s="243" customFormat="1" ht="13.2"/>
    <row r="57" spans="28:34" s="243" customFormat="1" ht="13.2">
      <c r="AB57" s="244"/>
      <c r="AC57" s="244"/>
      <c r="AD57" s="244"/>
      <c r="AE57" s="244"/>
      <c r="AF57" s="244"/>
      <c r="AG57" s="244"/>
    </row>
    <row r="58" spans="28:34" s="243" customFormat="1" ht="13.2">
      <c r="AB58" s="244"/>
      <c r="AC58" s="244"/>
      <c r="AD58" s="244"/>
      <c r="AE58" s="244"/>
      <c r="AF58" s="244"/>
      <c r="AG58" s="244"/>
    </row>
    <row r="59" spans="28:34" s="243" customFormat="1" ht="13.2">
      <c r="AB59" s="244"/>
      <c r="AC59" s="244"/>
      <c r="AD59" s="244"/>
      <c r="AE59" s="244"/>
      <c r="AF59" s="244"/>
    </row>
    <row r="60" spans="28:34" s="243" customFormat="1" ht="13.2">
      <c r="AB60" s="244"/>
      <c r="AC60" s="244"/>
      <c r="AD60" s="244"/>
      <c r="AE60" s="244"/>
      <c r="AF60" s="244"/>
      <c r="AG60" s="244"/>
      <c r="AH60" s="244"/>
    </row>
    <row r="61" spans="28:34" s="243" customFormat="1" ht="13.2">
      <c r="AB61" s="244"/>
      <c r="AC61" s="244"/>
      <c r="AD61" s="244"/>
      <c r="AE61" s="244"/>
      <c r="AF61" s="244"/>
      <c r="AG61" s="244"/>
      <c r="AH61" s="244"/>
    </row>
    <row r="62" spans="28:34" s="243" customFormat="1" ht="13.2">
      <c r="AB62" s="244"/>
      <c r="AC62" s="244"/>
      <c r="AD62" s="244"/>
      <c r="AE62" s="244"/>
      <c r="AF62" s="244"/>
      <c r="AG62" s="244"/>
      <c r="AH62" s="244"/>
    </row>
    <row r="63" spans="28:34" s="243" customFormat="1" ht="13.2">
      <c r="AB63" s="244"/>
      <c r="AC63" s="244"/>
      <c r="AD63" s="244"/>
      <c r="AE63" s="244"/>
      <c r="AF63" s="244"/>
      <c r="AG63" s="244"/>
    </row>
    <row r="64" spans="28:34" s="243" customFormat="1" ht="13.2">
      <c r="AB64" s="244"/>
      <c r="AC64" s="244"/>
      <c r="AD64" s="244"/>
      <c r="AE64" s="244"/>
      <c r="AF64" s="244"/>
    </row>
    <row r="65" spans="28:34" s="243" customFormat="1" ht="13.2">
      <c r="AB65" s="244"/>
      <c r="AC65" s="244"/>
      <c r="AD65" s="244"/>
      <c r="AE65" s="244"/>
      <c r="AF65" s="244"/>
      <c r="AG65" s="244"/>
      <c r="AH65" s="244"/>
    </row>
    <row r="66" spans="28:34" s="243" customFormat="1" ht="13.2">
      <c r="AB66" s="244"/>
      <c r="AC66" s="244"/>
      <c r="AD66" s="244"/>
      <c r="AE66" s="244"/>
      <c r="AF66" s="244"/>
      <c r="AG66" s="244"/>
      <c r="AH66" s="244"/>
    </row>
    <row r="67" spans="28:34" s="243" customFormat="1" ht="13.2">
      <c r="AB67" s="244"/>
      <c r="AC67" s="244"/>
      <c r="AD67" s="244"/>
      <c r="AE67" s="244"/>
      <c r="AF67" s="244"/>
      <c r="AG67" s="244"/>
      <c r="AH67" s="244"/>
    </row>
    <row r="68" spans="28:34" s="243" customFormat="1" ht="13.2"/>
    <row r="69" spans="28:34" s="243" customFormat="1" ht="13.2">
      <c r="AB69" s="244"/>
      <c r="AC69" s="244"/>
      <c r="AD69" s="244"/>
      <c r="AE69" s="244"/>
    </row>
    <row r="70" spans="28:34" s="243" customFormat="1" ht="13.2">
      <c r="AB70" s="244"/>
      <c r="AC70" s="244"/>
      <c r="AD70" s="244"/>
      <c r="AE70" s="244"/>
      <c r="AF70" s="244"/>
      <c r="AG70" s="244"/>
      <c r="AH70" s="244"/>
    </row>
    <row r="71" spans="28:34" s="243" customFormat="1" ht="13.2">
      <c r="AB71" s="244"/>
      <c r="AC71" s="244"/>
      <c r="AD71" s="244"/>
      <c r="AE71" s="244"/>
      <c r="AF71" s="244"/>
      <c r="AG71" s="244"/>
      <c r="AH71" s="244"/>
    </row>
    <row r="72" spans="28:34" s="243" customFormat="1" ht="13.2">
      <c r="AB72" s="244"/>
      <c r="AC72" s="244"/>
      <c r="AD72" s="244"/>
      <c r="AE72" s="244"/>
      <c r="AF72" s="244"/>
      <c r="AG72" s="244"/>
      <c r="AH72" s="244"/>
    </row>
    <row r="73" spans="28:34" s="243" customFormat="1" ht="13.2">
      <c r="AB73" s="244"/>
      <c r="AC73" s="244"/>
      <c r="AD73" s="244"/>
      <c r="AE73" s="244"/>
      <c r="AF73" s="244"/>
      <c r="AG73" s="244"/>
      <c r="AH73" s="244"/>
    </row>
    <row r="74" spans="28:34" s="243" customFormat="1" ht="13.2">
      <c r="AB74" s="244"/>
      <c r="AC74" s="244"/>
      <c r="AD74" s="244"/>
      <c r="AE74" s="244"/>
      <c r="AF74" s="244"/>
      <c r="AG74" s="244"/>
      <c r="AH74" s="244"/>
    </row>
    <row r="75" spans="28:34" s="243" customFormat="1" ht="13.2">
      <c r="AB75" s="244"/>
      <c r="AC75" s="244"/>
      <c r="AD75" s="244"/>
      <c r="AE75" s="244"/>
      <c r="AF75" s="244"/>
      <c r="AG75" s="244"/>
    </row>
    <row r="76" spans="28:34" s="243" customFormat="1" ht="13.2">
      <c r="AB76" s="244"/>
      <c r="AC76" s="244"/>
      <c r="AD76" s="244"/>
      <c r="AE76" s="244"/>
    </row>
    <row r="77" spans="28:34" s="243" customFormat="1" ht="13.2">
      <c r="AB77" s="244"/>
      <c r="AC77" s="244"/>
      <c r="AD77" s="244"/>
      <c r="AE77" s="244"/>
      <c r="AF77" s="244"/>
    </row>
    <row r="78" spans="28:34" s="243" customFormat="1" ht="13.2">
      <c r="AB78" s="244"/>
      <c r="AC78" s="244"/>
      <c r="AD78" s="244"/>
      <c r="AE78" s="244"/>
      <c r="AF78" s="244"/>
      <c r="AG78" s="244"/>
      <c r="AH78" s="244"/>
    </row>
    <row r="79" spans="28:34" s="243" customFormat="1" ht="13.2">
      <c r="AB79" s="244"/>
      <c r="AC79" s="244"/>
      <c r="AD79" s="244"/>
      <c r="AE79" s="244"/>
      <c r="AF79" s="244"/>
      <c r="AG79" s="244"/>
      <c r="AH79" s="244"/>
    </row>
    <row r="80" spans="28:34" s="243" customFormat="1" ht="13.2">
      <c r="AB80" s="244"/>
      <c r="AC80" s="244"/>
      <c r="AD80" s="244"/>
      <c r="AE80" s="244"/>
      <c r="AF80" s="244"/>
      <c r="AG80" s="244"/>
      <c r="AH80" s="244"/>
    </row>
    <row r="81" spans="25:34" s="243" customFormat="1" ht="13.2">
      <c r="Y81" s="244"/>
      <c r="Z81" s="244"/>
      <c r="AA81" s="244"/>
      <c r="AB81" s="244"/>
      <c r="AC81" s="244"/>
      <c r="AD81" s="244"/>
      <c r="AE81" s="244"/>
      <c r="AF81" s="244"/>
      <c r="AG81" s="244"/>
      <c r="AH81" s="244"/>
    </row>
    <row r="82" spans="25:34" s="243" customFormat="1" ht="13.2">
      <c r="Z82" s="244"/>
      <c r="AA82" s="244"/>
      <c r="AB82" s="244"/>
      <c r="AC82" s="244"/>
      <c r="AD82" s="244"/>
      <c r="AE82" s="244"/>
      <c r="AF82" s="244"/>
      <c r="AG82" s="244"/>
      <c r="AH82" s="244"/>
    </row>
    <row r="83" spans="25:34" s="243" customFormat="1" ht="13.2"/>
    <row r="84" spans="25:34" s="243" customFormat="1" ht="13.2">
      <c r="Y84" s="244"/>
      <c r="Z84" s="244"/>
      <c r="AA84" s="244"/>
      <c r="AB84" s="244"/>
      <c r="AC84" s="244"/>
      <c r="AD84" s="244"/>
      <c r="AE84" s="244"/>
      <c r="AF84" s="244"/>
      <c r="AG84" s="244"/>
      <c r="AH84" s="244"/>
    </row>
    <row r="85" spans="25:34" s="243" customFormat="1" ht="13.2">
      <c r="Y85" s="244"/>
      <c r="Z85" s="244"/>
      <c r="AA85" s="244"/>
      <c r="AB85" s="244"/>
      <c r="AC85" s="244"/>
      <c r="AD85" s="244"/>
      <c r="AE85" s="244"/>
      <c r="AF85" s="244"/>
      <c r="AG85" s="244"/>
      <c r="AH85" s="244"/>
    </row>
    <row r="86" spans="25:34" s="243" customFormat="1" ht="13.2">
      <c r="Y86" s="244"/>
      <c r="Z86" s="244"/>
      <c r="AA86" s="244"/>
      <c r="AB86" s="244"/>
      <c r="AC86" s="244"/>
      <c r="AD86" s="244"/>
      <c r="AE86" s="244"/>
      <c r="AF86" s="244"/>
      <c r="AG86" s="244"/>
      <c r="AH86" s="244"/>
    </row>
    <row r="87" spans="25:34" s="243" customFormat="1" ht="13.2">
      <c r="Y87" s="244"/>
      <c r="Z87" s="244"/>
      <c r="AA87" s="244"/>
      <c r="AB87" s="244"/>
      <c r="AC87" s="244"/>
      <c r="AD87" s="244"/>
      <c r="AE87" s="244"/>
      <c r="AF87" s="244"/>
      <c r="AG87" s="244"/>
      <c r="AH87" s="244"/>
    </row>
    <row r="88" spans="25:34" s="243" customFormat="1" ht="13.2">
      <c r="Y88" s="244"/>
      <c r="Z88" s="244"/>
      <c r="AA88" s="244"/>
      <c r="AB88" s="244"/>
      <c r="AC88" s="244"/>
      <c r="AD88" s="244"/>
      <c r="AE88" s="244"/>
      <c r="AF88" s="244"/>
      <c r="AG88" s="244"/>
    </row>
    <row r="89" spans="25:34" s="243" customFormat="1" ht="13.2">
      <c r="Y89" s="244"/>
      <c r="Z89" s="244"/>
      <c r="AA89" s="244"/>
      <c r="AB89" s="244"/>
      <c r="AC89" s="244"/>
      <c r="AD89" s="244"/>
      <c r="AE89" s="244"/>
      <c r="AF89" s="244"/>
      <c r="AG89" s="244"/>
      <c r="AH89" s="244"/>
    </row>
    <row r="90" spans="25:34" s="243" customFormat="1" ht="13.2">
      <c r="Y90" s="244"/>
      <c r="Z90" s="244"/>
      <c r="AA90" s="244"/>
      <c r="AB90" s="244"/>
      <c r="AC90" s="244"/>
      <c r="AD90" s="244"/>
      <c r="AE90" s="244"/>
      <c r="AF90" s="244"/>
      <c r="AG90" s="244"/>
      <c r="AH90" s="244"/>
    </row>
    <row r="91" spans="25:34" s="243" customFormat="1" ht="13.2">
      <c r="Y91" s="244"/>
      <c r="Z91" s="244"/>
      <c r="AA91" s="244"/>
      <c r="AB91" s="244"/>
      <c r="AC91" s="244"/>
      <c r="AD91" s="244"/>
      <c r="AE91" s="244"/>
      <c r="AF91" s="244"/>
      <c r="AG91" s="244"/>
      <c r="AH91" s="244"/>
    </row>
    <row r="92" spans="25:34" s="243" customFormat="1" ht="13.5" customHeight="1">
      <c r="Y92" s="244"/>
      <c r="Z92" s="244"/>
      <c r="AA92" s="244"/>
      <c r="AB92" s="244"/>
      <c r="AC92" s="244"/>
      <c r="AD92" s="244"/>
      <c r="AE92" s="244"/>
      <c r="AF92" s="244"/>
      <c r="AG92" s="244"/>
      <c r="AH92" s="244"/>
    </row>
    <row r="93" spans="25:34" s="243" customFormat="1" ht="13.5" customHeight="1">
      <c r="Y93" s="244"/>
      <c r="Z93" s="244"/>
      <c r="AA93" s="244"/>
      <c r="AB93" s="244"/>
      <c r="AC93" s="244"/>
      <c r="AD93" s="244"/>
      <c r="AE93" s="244"/>
      <c r="AF93" s="244"/>
      <c r="AG93" s="244"/>
      <c r="AH93" s="244"/>
    </row>
    <row r="94" spans="25:34" s="243" customFormat="1" ht="13.5" customHeight="1">
      <c r="Y94" s="244"/>
      <c r="Z94" s="244"/>
      <c r="AA94" s="244"/>
      <c r="AB94" s="244"/>
      <c r="AC94" s="244"/>
      <c r="AD94" s="244"/>
      <c r="AE94" s="244"/>
    </row>
    <row r="95" spans="25:34" s="243" customFormat="1" ht="13.5" customHeight="1">
      <c r="Y95" s="244"/>
      <c r="Z95" s="244"/>
      <c r="AA95" s="244"/>
      <c r="AB95" s="244"/>
      <c r="AC95" s="244"/>
      <c r="AD95" s="244"/>
      <c r="AE95" s="244"/>
      <c r="AF95" s="244"/>
      <c r="AG95" s="244"/>
    </row>
    <row r="96" spans="25:34" s="243" customFormat="1" ht="13.5" customHeight="1">
      <c r="Y96" s="244"/>
      <c r="Z96" s="244"/>
      <c r="AA96" s="244"/>
      <c r="AB96" s="244"/>
      <c r="AC96" s="244"/>
      <c r="AD96" s="244"/>
      <c r="AE96" s="244"/>
      <c r="AF96" s="244"/>
      <c r="AG96" s="244"/>
      <c r="AH96" s="244"/>
    </row>
    <row r="97" spans="33:34" s="243" customFormat="1" ht="13.5" customHeight="1">
      <c r="AG97" s="244"/>
      <c r="AH97" s="244"/>
    </row>
    <row r="98" spans="33:34" s="243" customFormat="1" ht="13.5" customHeight="1">
      <c r="AG98" s="244"/>
      <c r="AH98" s="244"/>
    </row>
    <row r="99" spans="33:34" s="243" customFormat="1" ht="13.5" customHeight="1">
      <c r="AG99" s="244"/>
      <c r="AH99" s="244"/>
    </row>
    <row r="100" spans="33:34" s="243" customFormat="1" ht="13.5" customHeight="1">
      <c r="AG100" s="244"/>
      <c r="AH100" s="244"/>
    </row>
    <row r="101" spans="33:34" s="243" customFormat="1" ht="13.5" customHeight="1">
      <c r="AG101" s="244"/>
    </row>
    <row r="102" spans="33:34" s="243" customFormat="1" ht="13.5" customHeight="1">
      <c r="AG102" s="244"/>
      <c r="AH102" s="244"/>
    </row>
    <row r="103" spans="33:34" s="243" customFormat="1" ht="13.5" customHeight="1">
      <c r="AG103" s="244"/>
      <c r="AH103" s="244"/>
    </row>
    <row r="104" spans="33:34" s="243" customFormat="1" ht="13.5" customHeight="1"/>
    <row r="105" spans="33:34" s="243" customFormat="1" ht="13.5" customHeight="1">
      <c r="AG105" s="244"/>
      <c r="AH105" s="244"/>
    </row>
    <row r="106" spans="33:34" s="243" customFormat="1" ht="13.5" customHeight="1">
      <c r="AG106" s="244"/>
      <c r="AH106" s="244"/>
    </row>
    <row r="107" spans="33:34" s="243" customFormat="1" ht="13.5" customHeight="1">
      <c r="AG107" s="244"/>
      <c r="AH107" s="244"/>
    </row>
    <row r="108" spans="33:34" s="243" customFormat="1" ht="13.5" customHeight="1">
      <c r="AG108" s="244"/>
      <c r="AH108" s="244"/>
    </row>
    <row r="109" spans="33:34" s="243" customFormat="1" ht="13.5" customHeight="1">
      <c r="AG109" s="244"/>
      <c r="AH109" s="244"/>
    </row>
    <row r="110" spans="33:34" s="243" customFormat="1" ht="13.5" customHeight="1">
      <c r="AG110" s="244"/>
      <c r="AH110" s="244"/>
    </row>
    <row r="111" spans="33:34" s="243" customFormat="1" ht="13.5" customHeight="1">
      <c r="AG111" s="244"/>
      <c r="AH111" s="244"/>
    </row>
    <row r="112" spans="33:34" s="243" customFormat="1" ht="13.5" customHeight="1">
      <c r="AG112" s="244"/>
      <c r="AH112" s="244"/>
    </row>
    <row r="113" spans="34:34" s="243" customFormat="1" ht="13.5" customHeight="1">
      <c r="AH113" s="244"/>
    </row>
    <row r="114" spans="34:34" s="243" customFormat="1" ht="13.5" customHeight="1">
      <c r="AH114" s="244"/>
    </row>
    <row r="115" spans="34:34" s="243" customFormat="1" ht="13.5" customHeight="1">
      <c r="AH115" s="244"/>
    </row>
    <row r="116" spans="34:34" s="243" customFormat="1" ht="13.5" customHeight="1"/>
    <row r="117" spans="34:34" s="243" customFormat="1" ht="13.5" customHeight="1">
      <c r="AH117" s="244"/>
    </row>
    <row r="118" spans="34:34" s="243" customFormat="1" ht="13.5" customHeight="1">
      <c r="AH118" s="244"/>
    </row>
    <row r="119" spans="34:34" s="243" customFormat="1" ht="13.5" customHeight="1">
      <c r="AH119" s="244"/>
    </row>
    <row r="120" spans="34:34" s="243" customFormat="1" ht="13.5" customHeight="1"/>
    <row r="121" spans="34:34" s="243" customFormat="1" ht="13.5" customHeight="1"/>
    <row r="122" spans="34:34" s="243" customFormat="1" ht="13.5" customHeight="1">
      <c r="AH122" s="244"/>
    </row>
    <row r="123" spans="34:34" s="243" customFormat="1" ht="13.5" customHeight="1">
      <c r="AH123" s="244"/>
    </row>
    <row r="124" spans="34:34" s="243" customFormat="1" ht="13.5" customHeight="1">
      <c r="AH124" s="244"/>
    </row>
    <row r="125" spans="34:34" s="243" customFormat="1" ht="13.5" customHeight="1">
      <c r="AH125" s="244"/>
    </row>
    <row r="126" spans="34:34" s="243" customFormat="1" ht="13.5" hidden="1" customHeight="1">
      <c r="AH126" s="244"/>
    </row>
    <row r="127" spans="34:34" s="243" customFormat="1" ht="13.5" hidden="1" customHeight="1">
      <c r="AH127" s="244"/>
    </row>
    <row r="128" spans="34:34" s="243" customFormat="1" ht="13.5" hidden="1" customHeight="1">
      <c r="AH128" s="244"/>
    </row>
    <row r="129" s="243" customFormat="1" ht="13.5" hidden="1" customHeight="1"/>
    <row r="130" s="243" customFormat="1" ht="13.5" hidden="1" customHeight="1"/>
    <row r="131" s="243" customFormat="1" ht="13.5" hidden="1" customHeight="1"/>
    <row r="132" s="243" customFormat="1" ht="13.5" hidden="1" customHeight="1"/>
    <row r="133" s="243" customFormat="1" ht="13.5" hidden="1" customHeight="1"/>
    <row r="134" s="243" customFormat="1" ht="13.5" hidden="1" customHeight="1"/>
    <row r="135" s="243" customFormat="1"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sheetPr codeName="DataSheet"/>
  <dimension ref="A1:P67"/>
  <sheetViews>
    <sheetView workbookViewId="0"/>
  </sheetViews>
  <sheetFormatPr defaultColWidth="11.109375" defaultRowHeight="13.2"/>
  <cols>
    <col min="1" max="1" width="45.88671875" style="106" customWidth="1"/>
    <col min="2" max="8" width="13.33203125" style="106" customWidth="1"/>
    <col min="9" max="16384" width="11.109375" style="106"/>
  </cols>
  <sheetData>
    <row r="1" spans="1:8">
      <c r="A1" s="100"/>
      <c r="B1" s="101"/>
      <c r="C1" s="102"/>
      <c r="D1" s="103"/>
      <c r="E1" s="104"/>
      <c r="F1" s="104"/>
      <c r="G1" s="104"/>
      <c r="H1" s="105"/>
    </row>
    <row r="2" spans="1:8">
      <c r="A2" s="107"/>
      <c r="B2" s="108"/>
      <c r="C2" s="109"/>
      <c r="D2" s="110" t="s">
        <v>40</v>
      </c>
      <c r="E2" s="111"/>
      <c r="F2" s="112" t="s">
        <v>519</v>
      </c>
      <c r="G2" s="113"/>
      <c r="H2" s="114"/>
    </row>
    <row r="3" spans="1:8">
      <c r="A3" s="110" t="s">
        <v>512</v>
      </c>
      <c r="B3" s="115"/>
      <c r="C3" s="116"/>
      <c r="D3" s="117">
        <v>71512</v>
      </c>
      <c r="E3" s="118"/>
      <c r="F3" s="119">
        <v>50880</v>
      </c>
      <c r="G3" s="120"/>
      <c r="H3" s="121"/>
    </row>
    <row r="4" spans="1:8">
      <c r="A4" s="122"/>
      <c r="B4" s="123"/>
      <c r="C4" s="124"/>
      <c r="D4" s="125">
        <v>35839</v>
      </c>
      <c r="E4" s="126"/>
      <c r="F4" s="127">
        <v>26879</v>
      </c>
      <c r="G4" s="128"/>
      <c r="H4" s="129"/>
    </row>
    <row r="5" spans="1:8">
      <c r="A5" s="110" t="s">
        <v>514</v>
      </c>
      <c r="B5" s="115"/>
      <c r="C5" s="116"/>
      <c r="D5" s="117">
        <v>51124</v>
      </c>
      <c r="E5" s="118"/>
      <c r="F5" s="119">
        <v>63956</v>
      </c>
      <c r="G5" s="120"/>
      <c r="H5" s="121"/>
    </row>
    <row r="6" spans="1:8">
      <c r="A6" s="122"/>
      <c r="B6" s="123"/>
      <c r="C6" s="124"/>
      <c r="D6" s="125">
        <v>9701</v>
      </c>
      <c r="E6" s="126"/>
      <c r="F6" s="127">
        <v>29239</v>
      </c>
      <c r="G6" s="128"/>
      <c r="H6" s="129"/>
    </row>
    <row r="7" spans="1:8">
      <c r="A7" s="110" t="s">
        <v>515</v>
      </c>
      <c r="B7" s="115"/>
      <c r="C7" s="116"/>
      <c r="D7" s="117">
        <v>35529</v>
      </c>
      <c r="E7" s="118"/>
      <c r="F7" s="119">
        <v>66255</v>
      </c>
      <c r="G7" s="120"/>
      <c r="H7" s="121"/>
    </row>
    <row r="8" spans="1:8">
      <c r="A8" s="122"/>
      <c r="B8" s="123"/>
      <c r="C8" s="124"/>
      <c r="D8" s="125">
        <v>11834</v>
      </c>
      <c r="E8" s="126"/>
      <c r="F8" s="127">
        <v>31822</v>
      </c>
      <c r="G8" s="128"/>
      <c r="H8" s="129"/>
    </row>
    <row r="9" spans="1:8">
      <c r="A9" s="110" t="s">
        <v>516</v>
      </c>
      <c r="B9" s="115"/>
      <c r="C9" s="116"/>
      <c r="D9" s="117">
        <v>48305</v>
      </c>
      <c r="E9" s="118"/>
      <c r="F9" s="119">
        <v>47278</v>
      </c>
      <c r="G9" s="120"/>
      <c r="H9" s="121"/>
    </row>
    <row r="10" spans="1:8">
      <c r="A10" s="122"/>
      <c r="B10" s="123"/>
      <c r="C10" s="124"/>
      <c r="D10" s="125">
        <v>18859</v>
      </c>
      <c r="E10" s="126"/>
      <c r="F10" s="127">
        <v>24096</v>
      </c>
      <c r="G10" s="128"/>
      <c r="H10" s="129"/>
    </row>
    <row r="11" spans="1:8">
      <c r="A11" s="110" t="s">
        <v>517</v>
      </c>
      <c r="B11" s="115"/>
      <c r="C11" s="116"/>
      <c r="D11" s="117">
        <v>72104</v>
      </c>
      <c r="E11" s="118"/>
      <c r="F11" s="119">
        <v>44504</v>
      </c>
      <c r="G11" s="120"/>
      <c r="H11" s="121"/>
    </row>
    <row r="12" spans="1:8">
      <c r="A12" s="122"/>
      <c r="B12" s="123"/>
      <c r="C12" s="130"/>
      <c r="D12" s="125">
        <v>20922</v>
      </c>
      <c r="E12" s="126"/>
      <c r="F12" s="127">
        <v>25876</v>
      </c>
      <c r="G12" s="128"/>
      <c r="H12" s="129"/>
    </row>
    <row r="13" spans="1:8">
      <c r="A13" s="110"/>
      <c r="B13" s="115"/>
      <c r="C13" s="131"/>
      <c r="D13" s="132">
        <v>55715</v>
      </c>
      <c r="E13" s="133"/>
      <c r="F13" s="134">
        <v>54575</v>
      </c>
      <c r="G13" s="135"/>
      <c r="H13" s="121"/>
    </row>
    <row r="14" spans="1:8">
      <c r="A14" s="122"/>
      <c r="B14" s="123"/>
      <c r="C14" s="124"/>
      <c r="D14" s="125">
        <v>19431</v>
      </c>
      <c r="E14" s="126"/>
      <c r="F14" s="127">
        <v>27582</v>
      </c>
      <c r="G14" s="128"/>
      <c r="H14" s="129"/>
    </row>
    <row r="17" spans="1:11">
      <c r="A17" s="106" t="s">
        <v>41</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42</v>
      </c>
      <c r="B19" s="136">
        <f>ROUND(VALUE(SUBSTITUTE(実質収支比率等に係る経年分析!F$48,"▲","-")),2)</f>
        <v>4.9400000000000004</v>
      </c>
      <c r="C19" s="136">
        <f>ROUND(VALUE(SUBSTITUTE(実質収支比率等に係る経年分析!G$48,"▲","-")),2)</f>
        <v>6.14</v>
      </c>
      <c r="D19" s="136">
        <f>ROUND(VALUE(SUBSTITUTE(実質収支比率等に係る経年分析!H$48,"▲","-")),2)</f>
        <v>5.26</v>
      </c>
      <c r="E19" s="136">
        <f>ROUND(VALUE(SUBSTITUTE(実質収支比率等に係る経年分析!I$48,"▲","-")),2)</f>
        <v>9.49</v>
      </c>
      <c r="F19" s="136">
        <f>ROUND(VALUE(SUBSTITUTE(実質収支比率等に係る経年分析!J$48,"▲","-")),2)</f>
        <v>3.96</v>
      </c>
    </row>
    <row r="20" spans="1:11">
      <c r="A20" s="136" t="s">
        <v>43</v>
      </c>
      <c r="B20" s="136">
        <f>ROUND(VALUE(SUBSTITUTE(実質収支比率等に係る経年分析!F$47,"▲","-")),2)</f>
        <v>11.55</v>
      </c>
      <c r="C20" s="136">
        <f>ROUND(VALUE(SUBSTITUTE(実質収支比率等に係る経年分析!G$47,"▲","-")),2)</f>
        <v>15.47</v>
      </c>
      <c r="D20" s="136">
        <f>ROUND(VALUE(SUBSTITUTE(実質収支比率等に係る経年分析!H$47,"▲","-")),2)</f>
        <v>14.82</v>
      </c>
      <c r="E20" s="136">
        <f>ROUND(VALUE(SUBSTITUTE(実質収支比率等に係る経年分析!I$47,"▲","-")),2)</f>
        <v>14.09</v>
      </c>
      <c r="F20" s="136">
        <f>ROUND(VALUE(SUBSTITUTE(実質収支比率等に係る経年分析!J$47,"▲","-")),2)</f>
        <v>11.13</v>
      </c>
    </row>
    <row r="21" spans="1:11">
      <c r="A21" s="136" t="s">
        <v>44</v>
      </c>
      <c r="B21" s="136">
        <f>IF(ISNUMBER(VALUE(SUBSTITUTE(実質収支比率等に係る経年分析!F$49,"▲","-"))),ROUND(VALUE(SUBSTITUTE(実質収支比率等に係る経年分析!F$49,"▲","-")),2),NA())</f>
        <v>-0.32</v>
      </c>
      <c r="C21" s="136">
        <f>IF(ISNUMBER(VALUE(SUBSTITUTE(実質収支比率等に係る経年分析!G$49,"▲","-"))),ROUND(VALUE(SUBSTITUTE(実質収支比率等に係る経年分析!G$49,"▲","-")),2),NA())</f>
        <v>5.49</v>
      </c>
      <c r="D21" s="136">
        <f>IF(ISNUMBER(VALUE(SUBSTITUTE(実質収支比率等に係る経年分析!H$49,"▲","-"))),ROUND(VALUE(SUBSTITUTE(実質収支比率等に係る経年分析!H$49,"▲","-")),2),NA())</f>
        <v>-0.49</v>
      </c>
      <c r="E21" s="136">
        <f>IF(ISNUMBER(VALUE(SUBSTITUTE(実質収支比率等に係る経年分析!I$49,"▲","-"))),ROUND(VALUE(SUBSTITUTE(実質収支比率等に係る経年分析!I$49,"▲","-")),2),NA())</f>
        <v>4.53</v>
      </c>
      <c r="F21" s="136">
        <f>IF(ISNUMBER(VALUE(SUBSTITUTE(実質収支比率等に係る経年分析!J$49,"▲","-"))),ROUND(VALUE(SUBSTITUTE(実質収支比率等に係る経年分析!J$49,"▲","-")),2),NA())</f>
        <v>-4.1500000000000004</v>
      </c>
    </row>
    <row r="24" spans="1:11">
      <c r="A24" s="106" t="s">
        <v>45</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46</v>
      </c>
      <c r="C26" s="137" t="s">
        <v>47</v>
      </c>
      <c r="D26" s="137" t="s">
        <v>46</v>
      </c>
      <c r="E26" s="137" t="s">
        <v>47</v>
      </c>
      <c r="F26" s="137" t="s">
        <v>46</v>
      </c>
      <c r="G26" s="137" t="s">
        <v>47</v>
      </c>
      <c r="H26" s="137" t="s">
        <v>46</v>
      </c>
      <c r="I26" s="137" t="s">
        <v>47</v>
      </c>
      <c r="J26" s="137" t="s">
        <v>46</v>
      </c>
      <c r="K26" s="137" t="s">
        <v>47</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卯塚墓園事業特別会計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0.01</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0.35</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0.01</v>
      </c>
    </row>
    <row r="30" spans="1:11">
      <c r="A30" s="137" t="str">
        <f>IF(連結実質赤字比率に係る赤字・黒字の構成分析!C$40="",NA(),連結実質赤字比率に係る赤字・黒字の構成分析!C$40)</f>
        <v>後期高齢者医療特別会計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0.02</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0.15</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0.04</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0.32</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7.0000000000000007E-2</v>
      </c>
    </row>
    <row r="31" spans="1:11">
      <c r="A31" s="137" t="str">
        <f>IF(連結実質赤字比率に係る赤字・黒字の構成分析!C$39="",NA(),連結実質赤字比率に係る赤字・黒字の構成分析!C$39)</f>
        <v>農村集落家庭排水施設特別会計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0.08</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0.12</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0.08</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0.11</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0.12</v>
      </c>
    </row>
    <row r="32" spans="1:11">
      <c r="A32" s="137" t="str">
        <f>IF(連結実質赤字比率に係る赤字・黒字の構成分析!C$38="",NA(),連結実質赤字比率に係る赤字・黒字の構成分析!C$38)</f>
        <v>介護保険特別会計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0.74</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1.1299999999999999</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0.4</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0.41</v>
      </c>
    </row>
    <row r="33" spans="1:16">
      <c r="A33" s="137" t="str">
        <f>IF(連結実質赤字比率に係る赤字・黒字の構成分析!C$37="",NA(),連結実質赤字比率に係る赤字・黒字の構成分析!C$37)</f>
        <v>公共下水道事業特別会計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0.53</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0.1</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0.7</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0.65</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0.52</v>
      </c>
    </row>
    <row r="34" spans="1:16">
      <c r="A34" s="137" t="str">
        <f>IF(連結実質赤字比率に係る赤字・黒字の構成分析!C$36="",NA(),連結実質赤字比率に係る赤字・黒字の構成分析!C$36)</f>
        <v>国民健康保険特別会計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1.26</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1.0900000000000001</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2</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1.49</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1.26</v>
      </c>
    </row>
    <row r="35" spans="1:16">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4.9400000000000004</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6.13</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5.23</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5.4</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3.94</v>
      </c>
    </row>
    <row r="36" spans="1:16">
      <c r="A36" s="137" t="str">
        <f>IF(連結実質赤字比率に係る赤字・黒字の構成分析!C$34="",NA(),連結実質赤字比率に係る赤字・黒字の構成分析!C$34)</f>
        <v>公園西駅周辺土地区画整理事業特別会計</v>
      </c>
      <c r="B36" s="137" t="e">
        <f>IF(ROUND(VALUE(SUBSTITUTE(連結実質赤字比率に係る赤字・黒字の構成分析!F$34,"▲", "-")), 2) &lt; 0, ABS(ROUND(VALUE(SUBSTITUTE(連結実質赤字比率に係る赤字・黒字の構成分析!F$34,"▲", "-")), 2)), NA())</f>
        <v>#VALUE!</v>
      </c>
      <c r="C36" s="137" t="e">
        <f>IF(ROUND(VALUE(SUBSTITUTE(連結実質赤字比率に係る赤字・黒字の構成分析!F$34,"▲", "-")), 2) &gt;= 0, ABS(ROUND(VALUE(SUBSTITUTE(連結実質赤字比率に係る赤字・黒字の構成分析!F$34,"▲", "-")), 2)), NA())</f>
        <v>#VALUE!</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0.04</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0</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16.18</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12.52</v>
      </c>
    </row>
    <row r="39" spans="1:16">
      <c r="A39" s="106" t="s">
        <v>48</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c r="A42" s="138" t="s">
        <v>51</v>
      </c>
      <c r="B42" s="138"/>
      <c r="C42" s="138"/>
      <c r="D42" s="138">
        <f>'実質公債費比率（分子）の構造'!K$52</f>
        <v>1205</v>
      </c>
      <c r="E42" s="138"/>
      <c r="F42" s="138"/>
      <c r="G42" s="138">
        <f>'実質公債費比率（分子）の構造'!L$52</f>
        <v>1252</v>
      </c>
      <c r="H42" s="138"/>
      <c r="I42" s="138"/>
      <c r="J42" s="138">
        <f>'実質公債費比率（分子）の構造'!M$52</f>
        <v>1235</v>
      </c>
      <c r="K42" s="138"/>
      <c r="L42" s="138"/>
      <c r="M42" s="138">
        <f>'実質公債費比率（分子）の構造'!N$52</f>
        <v>1325</v>
      </c>
      <c r="N42" s="138"/>
      <c r="O42" s="138"/>
      <c r="P42" s="138">
        <f>'実質公債費比率（分子）の構造'!O$52</f>
        <v>1262</v>
      </c>
    </row>
    <row r="43" spans="1:16">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c r="A44" s="138" t="s">
        <v>53</v>
      </c>
      <c r="B44" s="138" t="str">
        <f>'実質公債費比率（分子）の構造'!K$50</f>
        <v>-</v>
      </c>
      <c r="C44" s="138"/>
      <c r="D44" s="138"/>
      <c r="E44" s="138" t="str">
        <f>'実質公債費比率（分子）の構造'!L$50</f>
        <v>-</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c r="A45" s="138" t="s">
        <v>54</v>
      </c>
      <c r="B45" s="138">
        <f>'実質公債費比率（分子）の構造'!K$49</f>
        <v>78</v>
      </c>
      <c r="C45" s="138"/>
      <c r="D45" s="138"/>
      <c r="E45" s="138">
        <f>'実質公債費比率（分子）の構造'!L$49</f>
        <v>67</v>
      </c>
      <c r="F45" s="138"/>
      <c r="G45" s="138"/>
      <c r="H45" s="138">
        <f>'実質公債費比率（分子）の構造'!M$49</f>
        <v>75</v>
      </c>
      <c r="I45" s="138"/>
      <c r="J45" s="138"/>
      <c r="K45" s="138">
        <f>'実質公債費比率（分子）の構造'!N$49</f>
        <v>63</v>
      </c>
      <c r="L45" s="138"/>
      <c r="M45" s="138"/>
      <c r="N45" s="138">
        <f>'実質公債費比率（分子）の構造'!O$49</f>
        <v>39</v>
      </c>
      <c r="O45" s="138"/>
      <c r="P45" s="138"/>
    </row>
    <row r="46" spans="1:16">
      <c r="A46" s="138" t="s">
        <v>55</v>
      </c>
      <c r="B46" s="138">
        <f>'実質公債費比率（分子）の構造'!K$48</f>
        <v>404</v>
      </c>
      <c r="C46" s="138"/>
      <c r="D46" s="138"/>
      <c r="E46" s="138">
        <f>'実質公債費比率（分子）の構造'!L$48</f>
        <v>385</v>
      </c>
      <c r="F46" s="138"/>
      <c r="G46" s="138"/>
      <c r="H46" s="138">
        <f>'実質公債費比率（分子）の構造'!M$48</f>
        <v>383</v>
      </c>
      <c r="I46" s="138"/>
      <c r="J46" s="138"/>
      <c r="K46" s="138">
        <f>'実質公債費比率（分子）の構造'!N$48</f>
        <v>494</v>
      </c>
      <c r="L46" s="138"/>
      <c r="M46" s="138"/>
      <c r="N46" s="138">
        <f>'実質公債費比率（分子）の構造'!O$48</f>
        <v>486</v>
      </c>
      <c r="O46" s="138"/>
      <c r="P46" s="138"/>
    </row>
    <row r="47" spans="1:16">
      <c r="A47" s="138" t="s">
        <v>56</v>
      </c>
      <c r="B47" s="138">
        <f>'実質公債費比率（分子）の構造'!K$47</f>
        <v>13</v>
      </c>
      <c r="C47" s="138"/>
      <c r="D47" s="138"/>
      <c r="E47" s="138">
        <f>'実質公債費比率（分子）の構造'!L$47</f>
        <v>10</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58</v>
      </c>
      <c r="B49" s="138">
        <f>'実質公債費比率（分子）の構造'!K$45</f>
        <v>683</v>
      </c>
      <c r="C49" s="138"/>
      <c r="D49" s="138"/>
      <c r="E49" s="138">
        <f>'実質公債費比率（分子）の構造'!L$45</f>
        <v>678</v>
      </c>
      <c r="F49" s="138"/>
      <c r="G49" s="138"/>
      <c r="H49" s="138">
        <f>'実質公債費比率（分子）の構造'!M$45</f>
        <v>644</v>
      </c>
      <c r="I49" s="138"/>
      <c r="J49" s="138"/>
      <c r="K49" s="138">
        <f>'実質公債費比率（分子）の構造'!N$45</f>
        <v>573</v>
      </c>
      <c r="L49" s="138"/>
      <c r="M49" s="138"/>
      <c r="N49" s="138">
        <f>'実質公債費比率（分子）の構造'!O$45</f>
        <v>624</v>
      </c>
      <c r="O49" s="138"/>
      <c r="P49" s="138"/>
    </row>
    <row r="50" spans="1:16">
      <c r="A50" s="138" t="s">
        <v>59</v>
      </c>
      <c r="B50" s="138" t="e">
        <f>NA()</f>
        <v>#N/A</v>
      </c>
      <c r="C50" s="138">
        <f>IF(ISNUMBER('実質公債費比率（分子）の構造'!K$53),'実質公債費比率（分子）の構造'!K$53,NA())</f>
        <v>-27</v>
      </c>
      <c r="D50" s="138" t="e">
        <f>NA()</f>
        <v>#N/A</v>
      </c>
      <c r="E50" s="138" t="e">
        <f>NA()</f>
        <v>#N/A</v>
      </c>
      <c r="F50" s="138">
        <f>IF(ISNUMBER('実質公債費比率（分子）の構造'!L$53),'実質公債費比率（分子）の構造'!L$53,NA())</f>
        <v>-112</v>
      </c>
      <c r="G50" s="138" t="e">
        <f>NA()</f>
        <v>#N/A</v>
      </c>
      <c r="H50" s="138" t="e">
        <f>NA()</f>
        <v>#N/A</v>
      </c>
      <c r="I50" s="138">
        <f>IF(ISNUMBER('実質公債費比率（分子）の構造'!M$53),'実質公債費比率（分子）の構造'!M$53,NA())</f>
        <v>-133</v>
      </c>
      <c r="J50" s="138" t="e">
        <f>NA()</f>
        <v>#N/A</v>
      </c>
      <c r="K50" s="138" t="e">
        <f>NA()</f>
        <v>#N/A</v>
      </c>
      <c r="L50" s="138">
        <f>IF(ISNUMBER('実質公債費比率（分子）の構造'!N$53),'実質公債費比率（分子）の構造'!N$53,NA())</f>
        <v>-195</v>
      </c>
      <c r="M50" s="138" t="e">
        <f>NA()</f>
        <v>#N/A</v>
      </c>
      <c r="N50" s="138" t="e">
        <f>NA()</f>
        <v>#N/A</v>
      </c>
      <c r="O50" s="138">
        <f>IF(ISNUMBER('実質公債費比率（分子）の構造'!O$53),'実質公債費比率（分子）の構造'!O$53,NA())</f>
        <v>-113</v>
      </c>
      <c r="P50" s="138" t="e">
        <f>NA()</f>
        <v>#N/A</v>
      </c>
    </row>
    <row r="53" spans="1:16">
      <c r="A53" s="106" t="s">
        <v>60</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c r="A56" s="137" t="s">
        <v>37</v>
      </c>
      <c r="B56" s="137"/>
      <c r="C56" s="137"/>
      <c r="D56" s="137">
        <f>'将来負担比率（分子）の構造'!I$52</f>
        <v>10054</v>
      </c>
      <c r="E56" s="137"/>
      <c r="F56" s="137"/>
      <c r="G56" s="137">
        <f>'将来負担比率（分子）の構造'!J$52</f>
        <v>9603</v>
      </c>
      <c r="H56" s="137"/>
      <c r="I56" s="137"/>
      <c r="J56" s="137">
        <f>'将来負担比率（分子）の構造'!K$52</f>
        <v>9106</v>
      </c>
      <c r="K56" s="137"/>
      <c r="L56" s="137"/>
      <c r="M56" s="137">
        <f>'将来負担比率（分子）の構造'!L$52</f>
        <v>8734</v>
      </c>
      <c r="N56" s="137"/>
      <c r="O56" s="137"/>
      <c r="P56" s="137">
        <f>'将来負担比率（分子）の構造'!M$52</f>
        <v>8394</v>
      </c>
    </row>
    <row r="57" spans="1:16">
      <c r="A57" s="137" t="s">
        <v>36</v>
      </c>
      <c r="B57" s="137"/>
      <c r="C57" s="137"/>
      <c r="D57" s="137">
        <f>'将来負担比率（分子）の構造'!I$51</f>
        <v>5240</v>
      </c>
      <c r="E57" s="137"/>
      <c r="F57" s="137"/>
      <c r="G57" s="137">
        <f>'将来負担比率（分子）の構造'!J$51</f>
        <v>5700</v>
      </c>
      <c r="H57" s="137"/>
      <c r="I57" s="137"/>
      <c r="J57" s="137">
        <f>'将来負担比率（分子）の構造'!K$51</f>
        <v>6281</v>
      </c>
      <c r="K57" s="137"/>
      <c r="L57" s="137"/>
      <c r="M57" s="137">
        <f>'将来負担比率（分子）の構造'!L$51</f>
        <v>5057</v>
      </c>
      <c r="N57" s="137"/>
      <c r="O57" s="137"/>
      <c r="P57" s="137">
        <f>'将来負担比率（分子）の構造'!M$51</f>
        <v>4627</v>
      </c>
    </row>
    <row r="58" spans="1:16">
      <c r="A58" s="137" t="s">
        <v>35</v>
      </c>
      <c r="B58" s="137"/>
      <c r="C58" s="137"/>
      <c r="D58" s="137">
        <f>'将来負担比率（分子）の構造'!I$50</f>
        <v>6870</v>
      </c>
      <c r="E58" s="137"/>
      <c r="F58" s="137"/>
      <c r="G58" s="137">
        <f>'将来負担比率（分子）の構造'!J$50</f>
        <v>5968</v>
      </c>
      <c r="H58" s="137"/>
      <c r="I58" s="137"/>
      <c r="J58" s="137">
        <f>'将来負担比率（分子）の構造'!K$50</f>
        <v>5704</v>
      </c>
      <c r="K58" s="137"/>
      <c r="L58" s="137"/>
      <c r="M58" s="137">
        <f>'将来負担比率（分子）の構造'!L$50</f>
        <v>5699</v>
      </c>
      <c r="N58" s="137"/>
      <c r="O58" s="137"/>
      <c r="P58" s="137">
        <f>'将来負担比率（分子）の構造'!M$50</f>
        <v>4942</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c r="A62" s="137" t="s">
        <v>29</v>
      </c>
      <c r="B62" s="137" t="str">
        <f>'将来負担比率（分子）の構造'!I$45</f>
        <v>-</v>
      </c>
      <c r="C62" s="137"/>
      <c r="D62" s="137"/>
      <c r="E62" s="137" t="str">
        <f>'将来負担比率（分子）の構造'!J$45</f>
        <v>-</v>
      </c>
      <c r="F62" s="137"/>
      <c r="G62" s="137"/>
      <c r="H62" s="137" t="str">
        <f>'将来負担比率（分子）の構造'!K$45</f>
        <v>-</v>
      </c>
      <c r="I62" s="137"/>
      <c r="J62" s="137"/>
      <c r="K62" s="137" t="str">
        <f>'将来負担比率（分子）の構造'!L$45</f>
        <v>-</v>
      </c>
      <c r="L62" s="137"/>
      <c r="M62" s="137"/>
      <c r="N62" s="137" t="str">
        <f>'将来負担比率（分子）の構造'!M$45</f>
        <v>-</v>
      </c>
      <c r="O62" s="137"/>
      <c r="P62" s="137"/>
    </row>
    <row r="63" spans="1:16">
      <c r="A63" s="137" t="s">
        <v>28</v>
      </c>
      <c r="B63" s="137">
        <f>'将来負担比率（分子）の構造'!I$44</f>
        <v>288</v>
      </c>
      <c r="C63" s="137"/>
      <c r="D63" s="137"/>
      <c r="E63" s="137">
        <f>'将来負担比率（分子）の構造'!J$44</f>
        <v>451</v>
      </c>
      <c r="F63" s="137"/>
      <c r="G63" s="137"/>
      <c r="H63" s="137">
        <f>'将来負担比率（分子）の構造'!K$44</f>
        <v>406</v>
      </c>
      <c r="I63" s="137"/>
      <c r="J63" s="137"/>
      <c r="K63" s="137">
        <f>'将来負担比率（分子）の構造'!L$44</f>
        <v>242</v>
      </c>
      <c r="L63" s="137"/>
      <c r="M63" s="137"/>
      <c r="N63" s="137">
        <f>'将来負担比率（分子）の構造'!M$44</f>
        <v>190</v>
      </c>
      <c r="O63" s="137"/>
      <c r="P63" s="137"/>
    </row>
    <row r="64" spans="1:16">
      <c r="A64" s="137" t="s">
        <v>27</v>
      </c>
      <c r="B64" s="137">
        <f>'将来負担比率（分子）の構造'!I$43</f>
        <v>4693</v>
      </c>
      <c r="C64" s="137"/>
      <c r="D64" s="137"/>
      <c r="E64" s="137">
        <f>'将来負担比率（分子）の構造'!J$43</f>
        <v>4454</v>
      </c>
      <c r="F64" s="137"/>
      <c r="G64" s="137"/>
      <c r="H64" s="137">
        <f>'将来負担比率（分子）の構造'!K$43</f>
        <v>4964</v>
      </c>
      <c r="I64" s="137"/>
      <c r="J64" s="137"/>
      <c r="K64" s="137">
        <f>'将来負担比率（分子）の構造'!L$43</f>
        <v>5075</v>
      </c>
      <c r="L64" s="137"/>
      <c r="M64" s="137"/>
      <c r="N64" s="137">
        <f>'将来負担比率（分子）の構造'!M$43</f>
        <v>5321</v>
      </c>
      <c r="O64" s="137"/>
      <c r="P64" s="137"/>
    </row>
    <row r="65" spans="1:16">
      <c r="A65" s="137" t="s">
        <v>26</v>
      </c>
      <c r="B65" s="137" t="str">
        <f>'将来負担比率（分子）の構造'!I$42</f>
        <v>-</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c r="A66" s="137" t="s">
        <v>25</v>
      </c>
      <c r="B66" s="137">
        <f>'将来負担比率（分子）の構造'!I$41</f>
        <v>7949</v>
      </c>
      <c r="C66" s="137"/>
      <c r="D66" s="137"/>
      <c r="E66" s="137">
        <f>'将来負担比率（分子）の構造'!J$41</f>
        <v>7946</v>
      </c>
      <c r="F66" s="137"/>
      <c r="G66" s="137"/>
      <c r="H66" s="137">
        <f>'将来負担比率（分子）の構造'!K$41</f>
        <v>7896</v>
      </c>
      <c r="I66" s="137"/>
      <c r="J66" s="137"/>
      <c r="K66" s="137">
        <f>'将来負担比率（分子）の構造'!L$41</f>
        <v>8202</v>
      </c>
      <c r="L66" s="137"/>
      <c r="M66" s="137"/>
      <c r="N66" s="137">
        <f>'将来負担比率（分子）の構造'!M$41</f>
        <v>8513</v>
      </c>
      <c r="O66" s="137"/>
      <c r="P66" s="137"/>
    </row>
    <row r="67" spans="1:16">
      <c r="A67" s="137" t="s">
        <v>63</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B1:EM51"/>
  <sheetViews>
    <sheetView showGridLines="0" workbookViewId="0"/>
  </sheetViews>
  <sheetFormatPr defaultColWidth="0" defaultRowHeight="11.25" customHeight="1" zeroHeight="1"/>
  <cols>
    <col min="1" max="143" width="1.6640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196</v>
      </c>
      <c r="DI1" s="734"/>
      <c r="DJ1" s="734"/>
      <c r="DK1" s="734"/>
      <c r="DL1" s="734"/>
      <c r="DM1" s="734"/>
      <c r="DN1" s="735"/>
      <c r="DP1" s="733" t="s">
        <v>197</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80" t="s">
        <v>199</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200</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201</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c r="B4" s="680" t="s">
        <v>1</v>
      </c>
      <c r="C4" s="681"/>
      <c r="D4" s="681"/>
      <c r="E4" s="681"/>
      <c r="F4" s="681"/>
      <c r="G4" s="681"/>
      <c r="H4" s="681"/>
      <c r="I4" s="681"/>
      <c r="J4" s="681"/>
      <c r="K4" s="681"/>
      <c r="L4" s="681"/>
      <c r="M4" s="681"/>
      <c r="N4" s="681"/>
      <c r="O4" s="681"/>
      <c r="P4" s="681"/>
      <c r="Q4" s="682"/>
      <c r="R4" s="680" t="s">
        <v>202</v>
      </c>
      <c r="S4" s="681"/>
      <c r="T4" s="681"/>
      <c r="U4" s="681"/>
      <c r="V4" s="681"/>
      <c r="W4" s="681"/>
      <c r="X4" s="681"/>
      <c r="Y4" s="682"/>
      <c r="Z4" s="680" t="s">
        <v>203</v>
      </c>
      <c r="AA4" s="681"/>
      <c r="AB4" s="681"/>
      <c r="AC4" s="682"/>
      <c r="AD4" s="680" t="s">
        <v>204</v>
      </c>
      <c r="AE4" s="681"/>
      <c r="AF4" s="681"/>
      <c r="AG4" s="681"/>
      <c r="AH4" s="681"/>
      <c r="AI4" s="681"/>
      <c r="AJ4" s="681"/>
      <c r="AK4" s="682"/>
      <c r="AL4" s="680" t="s">
        <v>203</v>
      </c>
      <c r="AM4" s="681"/>
      <c r="AN4" s="681"/>
      <c r="AO4" s="682"/>
      <c r="AP4" s="736" t="s">
        <v>205</v>
      </c>
      <c r="AQ4" s="736"/>
      <c r="AR4" s="736"/>
      <c r="AS4" s="736"/>
      <c r="AT4" s="736"/>
      <c r="AU4" s="736"/>
      <c r="AV4" s="736"/>
      <c r="AW4" s="736"/>
      <c r="AX4" s="736"/>
      <c r="AY4" s="736"/>
      <c r="AZ4" s="736"/>
      <c r="BA4" s="736"/>
      <c r="BB4" s="736"/>
      <c r="BC4" s="736"/>
      <c r="BD4" s="736"/>
      <c r="BE4" s="736"/>
      <c r="BF4" s="736"/>
      <c r="BG4" s="736" t="s">
        <v>206</v>
      </c>
      <c r="BH4" s="736"/>
      <c r="BI4" s="736"/>
      <c r="BJ4" s="736"/>
      <c r="BK4" s="736"/>
      <c r="BL4" s="736"/>
      <c r="BM4" s="736"/>
      <c r="BN4" s="736"/>
      <c r="BO4" s="736" t="s">
        <v>203</v>
      </c>
      <c r="BP4" s="736"/>
      <c r="BQ4" s="736"/>
      <c r="BR4" s="736"/>
      <c r="BS4" s="736" t="s">
        <v>207</v>
      </c>
      <c r="BT4" s="736"/>
      <c r="BU4" s="736"/>
      <c r="BV4" s="736"/>
      <c r="BW4" s="736"/>
      <c r="BX4" s="736"/>
      <c r="BY4" s="736"/>
      <c r="BZ4" s="736"/>
      <c r="CA4" s="736"/>
      <c r="CB4" s="736"/>
      <c r="CD4" s="725" t="s">
        <v>208</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c r="B5" s="707" t="s">
        <v>209</v>
      </c>
      <c r="C5" s="708"/>
      <c r="D5" s="708"/>
      <c r="E5" s="708"/>
      <c r="F5" s="708"/>
      <c r="G5" s="708"/>
      <c r="H5" s="708"/>
      <c r="I5" s="708"/>
      <c r="J5" s="708"/>
      <c r="K5" s="708"/>
      <c r="L5" s="708"/>
      <c r="M5" s="708"/>
      <c r="N5" s="708"/>
      <c r="O5" s="708"/>
      <c r="P5" s="708"/>
      <c r="Q5" s="709"/>
      <c r="R5" s="670">
        <v>10425407</v>
      </c>
      <c r="S5" s="671"/>
      <c r="T5" s="671"/>
      <c r="U5" s="671"/>
      <c r="V5" s="671"/>
      <c r="W5" s="671"/>
      <c r="X5" s="671"/>
      <c r="Y5" s="718"/>
      <c r="Z5" s="731">
        <v>50.4</v>
      </c>
      <c r="AA5" s="731"/>
      <c r="AB5" s="731"/>
      <c r="AC5" s="731"/>
      <c r="AD5" s="732">
        <v>9704328</v>
      </c>
      <c r="AE5" s="732"/>
      <c r="AF5" s="732"/>
      <c r="AG5" s="732"/>
      <c r="AH5" s="732"/>
      <c r="AI5" s="732"/>
      <c r="AJ5" s="732"/>
      <c r="AK5" s="732"/>
      <c r="AL5" s="719">
        <v>87.3</v>
      </c>
      <c r="AM5" s="688"/>
      <c r="AN5" s="688"/>
      <c r="AO5" s="720"/>
      <c r="AP5" s="707" t="s">
        <v>210</v>
      </c>
      <c r="AQ5" s="708"/>
      <c r="AR5" s="708"/>
      <c r="AS5" s="708"/>
      <c r="AT5" s="708"/>
      <c r="AU5" s="708"/>
      <c r="AV5" s="708"/>
      <c r="AW5" s="708"/>
      <c r="AX5" s="708"/>
      <c r="AY5" s="708"/>
      <c r="AZ5" s="708"/>
      <c r="BA5" s="708"/>
      <c r="BB5" s="708"/>
      <c r="BC5" s="708"/>
      <c r="BD5" s="708"/>
      <c r="BE5" s="708"/>
      <c r="BF5" s="709"/>
      <c r="BG5" s="620">
        <v>9704328</v>
      </c>
      <c r="BH5" s="621"/>
      <c r="BI5" s="621"/>
      <c r="BJ5" s="621"/>
      <c r="BK5" s="621"/>
      <c r="BL5" s="621"/>
      <c r="BM5" s="621"/>
      <c r="BN5" s="622"/>
      <c r="BO5" s="673">
        <v>93.1</v>
      </c>
      <c r="BP5" s="673"/>
      <c r="BQ5" s="673"/>
      <c r="BR5" s="673"/>
      <c r="BS5" s="674" t="s">
        <v>211</v>
      </c>
      <c r="BT5" s="674"/>
      <c r="BU5" s="674"/>
      <c r="BV5" s="674"/>
      <c r="BW5" s="674"/>
      <c r="BX5" s="674"/>
      <c r="BY5" s="674"/>
      <c r="BZ5" s="674"/>
      <c r="CA5" s="674"/>
      <c r="CB5" s="710"/>
      <c r="CD5" s="725" t="s">
        <v>205</v>
      </c>
      <c r="CE5" s="726"/>
      <c r="CF5" s="726"/>
      <c r="CG5" s="726"/>
      <c r="CH5" s="726"/>
      <c r="CI5" s="726"/>
      <c r="CJ5" s="726"/>
      <c r="CK5" s="726"/>
      <c r="CL5" s="726"/>
      <c r="CM5" s="726"/>
      <c r="CN5" s="726"/>
      <c r="CO5" s="726"/>
      <c r="CP5" s="726"/>
      <c r="CQ5" s="727"/>
      <c r="CR5" s="725" t="s">
        <v>212</v>
      </c>
      <c r="CS5" s="726"/>
      <c r="CT5" s="726"/>
      <c r="CU5" s="726"/>
      <c r="CV5" s="726"/>
      <c r="CW5" s="726"/>
      <c r="CX5" s="726"/>
      <c r="CY5" s="727"/>
      <c r="CZ5" s="725" t="s">
        <v>203</v>
      </c>
      <c r="DA5" s="726"/>
      <c r="DB5" s="726"/>
      <c r="DC5" s="727"/>
      <c r="DD5" s="725" t="s">
        <v>213</v>
      </c>
      <c r="DE5" s="726"/>
      <c r="DF5" s="726"/>
      <c r="DG5" s="726"/>
      <c r="DH5" s="726"/>
      <c r="DI5" s="726"/>
      <c r="DJ5" s="726"/>
      <c r="DK5" s="726"/>
      <c r="DL5" s="726"/>
      <c r="DM5" s="726"/>
      <c r="DN5" s="726"/>
      <c r="DO5" s="726"/>
      <c r="DP5" s="727"/>
      <c r="DQ5" s="725" t="s">
        <v>214</v>
      </c>
      <c r="DR5" s="726"/>
      <c r="DS5" s="726"/>
      <c r="DT5" s="726"/>
      <c r="DU5" s="726"/>
      <c r="DV5" s="726"/>
      <c r="DW5" s="726"/>
      <c r="DX5" s="726"/>
      <c r="DY5" s="726"/>
      <c r="DZ5" s="726"/>
      <c r="EA5" s="726"/>
      <c r="EB5" s="726"/>
      <c r="EC5" s="727"/>
    </row>
    <row r="6" spans="2:143" ht="11.25" customHeight="1">
      <c r="B6" s="617" t="s">
        <v>215</v>
      </c>
      <c r="C6" s="618"/>
      <c r="D6" s="618"/>
      <c r="E6" s="618"/>
      <c r="F6" s="618"/>
      <c r="G6" s="618"/>
      <c r="H6" s="618"/>
      <c r="I6" s="618"/>
      <c r="J6" s="618"/>
      <c r="K6" s="618"/>
      <c r="L6" s="618"/>
      <c r="M6" s="618"/>
      <c r="N6" s="618"/>
      <c r="O6" s="618"/>
      <c r="P6" s="618"/>
      <c r="Q6" s="619"/>
      <c r="R6" s="620">
        <v>122235</v>
      </c>
      <c r="S6" s="621"/>
      <c r="T6" s="621"/>
      <c r="U6" s="621"/>
      <c r="V6" s="621"/>
      <c r="W6" s="621"/>
      <c r="X6" s="621"/>
      <c r="Y6" s="622"/>
      <c r="Z6" s="673">
        <v>0.6</v>
      </c>
      <c r="AA6" s="673"/>
      <c r="AB6" s="673"/>
      <c r="AC6" s="673"/>
      <c r="AD6" s="674">
        <v>122235</v>
      </c>
      <c r="AE6" s="674"/>
      <c r="AF6" s="674"/>
      <c r="AG6" s="674"/>
      <c r="AH6" s="674"/>
      <c r="AI6" s="674"/>
      <c r="AJ6" s="674"/>
      <c r="AK6" s="674"/>
      <c r="AL6" s="643">
        <v>1.1000000000000001</v>
      </c>
      <c r="AM6" s="675"/>
      <c r="AN6" s="675"/>
      <c r="AO6" s="676"/>
      <c r="AP6" s="617" t="s">
        <v>216</v>
      </c>
      <c r="AQ6" s="618"/>
      <c r="AR6" s="618"/>
      <c r="AS6" s="618"/>
      <c r="AT6" s="618"/>
      <c r="AU6" s="618"/>
      <c r="AV6" s="618"/>
      <c r="AW6" s="618"/>
      <c r="AX6" s="618"/>
      <c r="AY6" s="618"/>
      <c r="AZ6" s="618"/>
      <c r="BA6" s="618"/>
      <c r="BB6" s="618"/>
      <c r="BC6" s="618"/>
      <c r="BD6" s="618"/>
      <c r="BE6" s="618"/>
      <c r="BF6" s="619"/>
      <c r="BG6" s="620">
        <v>9704328</v>
      </c>
      <c r="BH6" s="621"/>
      <c r="BI6" s="621"/>
      <c r="BJ6" s="621"/>
      <c r="BK6" s="621"/>
      <c r="BL6" s="621"/>
      <c r="BM6" s="621"/>
      <c r="BN6" s="622"/>
      <c r="BO6" s="673">
        <v>93.1</v>
      </c>
      <c r="BP6" s="673"/>
      <c r="BQ6" s="673"/>
      <c r="BR6" s="673"/>
      <c r="BS6" s="674" t="s">
        <v>211</v>
      </c>
      <c r="BT6" s="674"/>
      <c r="BU6" s="674"/>
      <c r="BV6" s="674"/>
      <c r="BW6" s="674"/>
      <c r="BX6" s="674"/>
      <c r="BY6" s="674"/>
      <c r="BZ6" s="674"/>
      <c r="CA6" s="674"/>
      <c r="CB6" s="710"/>
      <c r="CD6" s="677" t="s">
        <v>217</v>
      </c>
      <c r="CE6" s="678"/>
      <c r="CF6" s="678"/>
      <c r="CG6" s="678"/>
      <c r="CH6" s="678"/>
      <c r="CI6" s="678"/>
      <c r="CJ6" s="678"/>
      <c r="CK6" s="678"/>
      <c r="CL6" s="678"/>
      <c r="CM6" s="678"/>
      <c r="CN6" s="678"/>
      <c r="CO6" s="678"/>
      <c r="CP6" s="678"/>
      <c r="CQ6" s="679"/>
      <c r="CR6" s="620">
        <v>189738</v>
      </c>
      <c r="CS6" s="621"/>
      <c r="CT6" s="621"/>
      <c r="CU6" s="621"/>
      <c r="CV6" s="621"/>
      <c r="CW6" s="621"/>
      <c r="CX6" s="621"/>
      <c r="CY6" s="622"/>
      <c r="CZ6" s="673">
        <v>1</v>
      </c>
      <c r="DA6" s="673"/>
      <c r="DB6" s="673"/>
      <c r="DC6" s="673"/>
      <c r="DD6" s="626" t="s">
        <v>211</v>
      </c>
      <c r="DE6" s="621"/>
      <c r="DF6" s="621"/>
      <c r="DG6" s="621"/>
      <c r="DH6" s="621"/>
      <c r="DI6" s="621"/>
      <c r="DJ6" s="621"/>
      <c r="DK6" s="621"/>
      <c r="DL6" s="621"/>
      <c r="DM6" s="621"/>
      <c r="DN6" s="621"/>
      <c r="DO6" s="621"/>
      <c r="DP6" s="622"/>
      <c r="DQ6" s="626">
        <v>189738</v>
      </c>
      <c r="DR6" s="621"/>
      <c r="DS6" s="621"/>
      <c r="DT6" s="621"/>
      <c r="DU6" s="621"/>
      <c r="DV6" s="621"/>
      <c r="DW6" s="621"/>
      <c r="DX6" s="621"/>
      <c r="DY6" s="621"/>
      <c r="DZ6" s="621"/>
      <c r="EA6" s="621"/>
      <c r="EB6" s="621"/>
      <c r="EC6" s="656"/>
    </row>
    <row r="7" spans="2:143" ht="11.25" customHeight="1">
      <c r="B7" s="617" t="s">
        <v>218</v>
      </c>
      <c r="C7" s="618"/>
      <c r="D7" s="618"/>
      <c r="E7" s="618"/>
      <c r="F7" s="618"/>
      <c r="G7" s="618"/>
      <c r="H7" s="618"/>
      <c r="I7" s="618"/>
      <c r="J7" s="618"/>
      <c r="K7" s="618"/>
      <c r="L7" s="618"/>
      <c r="M7" s="618"/>
      <c r="N7" s="618"/>
      <c r="O7" s="618"/>
      <c r="P7" s="618"/>
      <c r="Q7" s="619"/>
      <c r="R7" s="620">
        <v>12209</v>
      </c>
      <c r="S7" s="621"/>
      <c r="T7" s="621"/>
      <c r="U7" s="621"/>
      <c r="V7" s="621"/>
      <c r="W7" s="621"/>
      <c r="X7" s="621"/>
      <c r="Y7" s="622"/>
      <c r="Z7" s="673">
        <v>0.1</v>
      </c>
      <c r="AA7" s="673"/>
      <c r="AB7" s="673"/>
      <c r="AC7" s="673"/>
      <c r="AD7" s="674">
        <v>12209</v>
      </c>
      <c r="AE7" s="674"/>
      <c r="AF7" s="674"/>
      <c r="AG7" s="674"/>
      <c r="AH7" s="674"/>
      <c r="AI7" s="674"/>
      <c r="AJ7" s="674"/>
      <c r="AK7" s="674"/>
      <c r="AL7" s="643">
        <v>0.1</v>
      </c>
      <c r="AM7" s="675"/>
      <c r="AN7" s="675"/>
      <c r="AO7" s="676"/>
      <c r="AP7" s="617" t="s">
        <v>219</v>
      </c>
      <c r="AQ7" s="618"/>
      <c r="AR7" s="618"/>
      <c r="AS7" s="618"/>
      <c r="AT7" s="618"/>
      <c r="AU7" s="618"/>
      <c r="AV7" s="618"/>
      <c r="AW7" s="618"/>
      <c r="AX7" s="618"/>
      <c r="AY7" s="618"/>
      <c r="AZ7" s="618"/>
      <c r="BA7" s="618"/>
      <c r="BB7" s="618"/>
      <c r="BC7" s="618"/>
      <c r="BD7" s="618"/>
      <c r="BE7" s="618"/>
      <c r="BF7" s="619"/>
      <c r="BG7" s="620">
        <v>5047394</v>
      </c>
      <c r="BH7" s="621"/>
      <c r="BI7" s="621"/>
      <c r="BJ7" s="621"/>
      <c r="BK7" s="621"/>
      <c r="BL7" s="621"/>
      <c r="BM7" s="621"/>
      <c r="BN7" s="622"/>
      <c r="BO7" s="673">
        <v>48.4</v>
      </c>
      <c r="BP7" s="673"/>
      <c r="BQ7" s="673"/>
      <c r="BR7" s="673"/>
      <c r="BS7" s="674" t="s">
        <v>211</v>
      </c>
      <c r="BT7" s="674"/>
      <c r="BU7" s="674"/>
      <c r="BV7" s="674"/>
      <c r="BW7" s="674"/>
      <c r="BX7" s="674"/>
      <c r="BY7" s="674"/>
      <c r="BZ7" s="674"/>
      <c r="CA7" s="674"/>
      <c r="CB7" s="710"/>
      <c r="CD7" s="657" t="s">
        <v>220</v>
      </c>
      <c r="CE7" s="654"/>
      <c r="CF7" s="654"/>
      <c r="CG7" s="654"/>
      <c r="CH7" s="654"/>
      <c r="CI7" s="654"/>
      <c r="CJ7" s="654"/>
      <c r="CK7" s="654"/>
      <c r="CL7" s="654"/>
      <c r="CM7" s="654"/>
      <c r="CN7" s="654"/>
      <c r="CO7" s="654"/>
      <c r="CP7" s="654"/>
      <c r="CQ7" s="655"/>
      <c r="CR7" s="620">
        <v>3173362</v>
      </c>
      <c r="CS7" s="621"/>
      <c r="CT7" s="621"/>
      <c r="CU7" s="621"/>
      <c r="CV7" s="621"/>
      <c r="CW7" s="621"/>
      <c r="CX7" s="621"/>
      <c r="CY7" s="622"/>
      <c r="CZ7" s="673">
        <v>16.100000000000001</v>
      </c>
      <c r="DA7" s="673"/>
      <c r="DB7" s="673"/>
      <c r="DC7" s="673"/>
      <c r="DD7" s="626">
        <v>196790</v>
      </c>
      <c r="DE7" s="621"/>
      <c r="DF7" s="621"/>
      <c r="DG7" s="621"/>
      <c r="DH7" s="621"/>
      <c r="DI7" s="621"/>
      <c r="DJ7" s="621"/>
      <c r="DK7" s="621"/>
      <c r="DL7" s="621"/>
      <c r="DM7" s="621"/>
      <c r="DN7" s="621"/>
      <c r="DO7" s="621"/>
      <c r="DP7" s="622"/>
      <c r="DQ7" s="626">
        <v>2831243</v>
      </c>
      <c r="DR7" s="621"/>
      <c r="DS7" s="621"/>
      <c r="DT7" s="621"/>
      <c r="DU7" s="621"/>
      <c r="DV7" s="621"/>
      <c r="DW7" s="621"/>
      <c r="DX7" s="621"/>
      <c r="DY7" s="621"/>
      <c r="DZ7" s="621"/>
      <c r="EA7" s="621"/>
      <c r="EB7" s="621"/>
      <c r="EC7" s="656"/>
    </row>
    <row r="8" spans="2:143" ht="11.25" customHeight="1">
      <c r="B8" s="617" t="s">
        <v>221</v>
      </c>
      <c r="C8" s="618"/>
      <c r="D8" s="618"/>
      <c r="E8" s="618"/>
      <c r="F8" s="618"/>
      <c r="G8" s="618"/>
      <c r="H8" s="618"/>
      <c r="I8" s="618"/>
      <c r="J8" s="618"/>
      <c r="K8" s="618"/>
      <c r="L8" s="618"/>
      <c r="M8" s="618"/>
      <c r="N8" s="618"/>
      <c r="O8" s="618"/>
      <c r="P8" s="618"/>
      <c r="Q8" s="619"/>
      <c r="R8" s="620">
        <v>57624</v>
      </c>
      <c r="S8" s="621"/>
      <c r="T8" s="621"/>
      <c r="U8" s="621"/>
      <c r="V8" s="621"/>
      <c r="W8" s="621"/>
      <c r="X8" s="621"/>
      <c r="Y8" s="622"/>
      <c r="Z8" s="673">
        <v>0.3</v>
      </c>
      <c r="AA8" s="673"/>
      <c r="AB8" s="673"/>
      <c r="AC8" s="673"/>
      <c r="AD8" s="674">
        <v>57624</v>
      </c>
      <c r="AE8" s="674"/>
      <c r="AF8" s="674"/>
      <c r="AG8" s="674"/>
      <c r="AH8" s="674"/>
      <c r="AI8" s="674"/>
      <c r="AJ8" s="674"/>
      <c r="AK8" s="674"/>
      <c r="AL8" s="643">
        <v>0.5</v>
      </c>
      <c r="AM8" s="675"/>
      <c r="AN8" s="675"/>
      <c r="AO8" s="676"/>
      <c r="AP8" s="617" t="s">
        <v>222</v>
      </c>
      <c r="AQ8" s="618"/>
      <c r="AR8" s="618"/>
      <c r="AS8" s="618"/>
      <c r="AT8" s="618"/>
      <c r="AU8" s="618"/>
      <c r="AV8" s="618"/>
      <c r="AW8" s="618"/>
      <c r="AX8" s="618"/>
      <c r="AY8" s="618"/>
      <c r="AZ8" s="618"/>
      <c r="BA8" s="618"/>
      <c r="BB8" s="618"/>
      <c r="BC8" s="618"/>
      <c r="BD8" s="618"/>
      <c r="BE8" s="618"/>
      <c r="BF8" s="619"/>
      <c r="BG8" s="620">
        <v>99485</v>
      </c>
      <c r="BH8" s="621"/>
      <c r="BI8" s="621"/>
      <c r="BJ8" s="621"/>
      <c r="BK8" s="621"/>
      <c r="BL8" s="621"/>
      <c r="BM8" s="621"/>
      <c r="BN8" s="622"/>
      <c r="BO8" s="673">
        <v>1</v>
      </c>
      <c r="BP8" s="673"/>
      <c r="BQ8" s="673"/>
      <c r="BR8" s="673"/>
      <c r="BS8" s="626" t="s">
        <v>223</v>
      </c>
      <c r="BT8" s="621"/>
      <c r="BU8" s="621"/>
      <c r="BV8" s="621"/>
      <c r="BW8" s="621"/>
      <c r="BX8" s="621"/>
      <c r="BY8" s="621"/>
      <c r="BZ8" s="621"/>
      <c r="CA8" s="621"/>
      <c r="CB8" s="656"/>
      <c r="CD8" s="657" t="s">
        <v>224</v>
      </c>
      <c r="CE8" s="654"/>
      <c r="CF8" s="654"/>
      <c r="CG8" s="654"/>
      <c r="CH8" s="654"/>
      <c r="CI8" s="654"/>
      <c r="CJ8" s="654"/>
      <c r="CK8" s="654"/>
      <c r="CL8" s="654"/>
      <c r="CM8" s="654"/>
      <c r="CN8" s="654"/>
      <c r="CO8" s="654"/>
      <c r="CP8" s="654"/>
      <c r="CQ8" s="655"/>
      <c r="CR8" s="620">
        <v>6977728</v>
      </c>
      <c r="CS8" s="621"/>
      <c r="CT8" s="621"/>
      <c r="CU8" s="621"/>
      <c r="CV8" s="621"/>
      <c r="CW8" s="621"/>
      <c r="CX8" s="621"/>
      <c r="CY8" s="622"/>
      <c r="CZ8" s="673">
        <v>35.4</v>
      </c>
      <c r="DA8" s="673"/>
      <c r="DB8" s="673"/>
      <c r="DC8" s="673"/>
      <c r="DD8" s="626">
        <v>678442</v>
      </c>
      <c r="DE8" s="621"/>
      <c r="DF8" s="621"/>
      <c r="DG8" s="621"/>
      <c r="DH8" s="621"/>
      <c r="DI8" s="621"/>
      <c r="DJ8" s="621"/>
      <c r="DK8" s="621"/>
      <c r="DL8" s="621"/>
      <c r="DM8" s="621"/>
      <c r="DN8" s="621"/>
      <c r="DO8" s="621"/>
      <c r="DP8" s="622"/>
      <c r="DQ8" s="626">
        <v>3652356</v>
      </c>
      <c r="DR8" s="621"/>
      <c r="DS8" s="621"/>
      <c r="DT8" s="621"/>
      <c r="DU8" s="621"/>
      <c r="DV8" s="621"/>
      <c r="DW8" s="621"/>
      <c r="DX8" s="621"/>
      <c r="DY8" s="621"/>
      <c r="DZ8" s="621"/>
      <c r="EA8" s="621"/>
      <c r="EB8" s="621"/>
      <c r="EC8" s="656"/>
    </row>
    <row r="9" spans="2:143" ht="11.25" customHeight="1">
      <c r="B9" s="617" t="s">
        <v>225</v>
      </c>
      <c r="C9" s="618"/>
      <c r="D9" s="618"/>
      <c r="E9" s="618"/>
      <c r="F9" s="618"/>
      <c r="G9" s="618"/>
      <c r="H9" s="618"/>
      <c r="I9" s="618"/>
      <c r="J9" s="618"/>
      <c r="K9" s="618"/>
      <c r="L9" s="618"/>
      <c r="M9" s="618"/>
      <c r="N9" s="618"/>
      <c r="O9" s="618"/>
      <c r="P9" s="618"/>
      <c r="Q9" s="619"/>
      <c r="R9" s="620">
        <v>30158</v>
      </c>
      <c r="S9" s="621"/>
      <c r="T9" s="621"/>
      <c r="U9" s="621"/>
      <c r="V9" s="621"/>
      <c r="W9" s="621"/>
      <c r="X9" s="621"/>
      <c r="Y9" s="622"/>
      <c r="Z9" s="673">
        <v>0.1</v>
      </c>
      <c r="AA9" s="673"/>
      <c r="AB9" s="673"/>
      <c r="AC9" s="673"/>
      <c r="AD9" s="674">
        <v>30158</v>
      </c>
      <c r="AE9" s="674"/>
      <c r="AF9" s="674"/>
      <c r="AG9" s="674"/>
      <c r="AH9" s="674"/>
      <c r="AI9" s="674"/>
      <c r="AJ9" s="674"/>
      <c r="AK9" s="674"/>
      <c r="AL9" s="643">
        <v>0.3</v>
      </c>
      <c r="AM9" s="675"/>
      <c r="AN9" s="675"/>
      <c r="AO9" s="676"/>
      <c r="AP9" s="617" t="s">
        <v>226</v>
      </c>
      <c r="AQ9" s="618"/>
      <c r="AR9" s="618"/>
      <c r="AS9" s="618"/>
      <c r="AT9" s="618"/>
      <c r="AU9" s="618"/>
      <c r="AV9" s="618"/>
      <c r="AW9" s="618"/>
      <c r="AX9" s="618"/>
      <c r="AY9" s="618"/>
      <c r="AZ9" s="618"/>
      <c r="BA9" s="618"/>
      <c r="BB9" s="618"/>
      <c r="BC9" s="618"/>
      <c r="BD9" s="618"/>
      <c r="BE9" s="618"/>
      <c r="BF9" s="619"/>
      <c r="BG9" s="620">
        <v>4443222</v>
      </c>
      <c r="BH9" s="621"/>
      <c r="BI9" s="621"/>
      <c r="BJ9" s="621"/>
      <c r="BK9" s="621"/>
      <c r="BL9" s="621"/>
      <c r="BM9" s="621"/>
      <c r="BN9" s="622"/>
      <c r="BO9" s="673">
        <v>42.6</v>
      </c>
      <c r="BP9" s="673"/>
      <c r="BQ9" s="673"/>
      <c r="BR9" s="673"/>
      <c r="BS9" s="626" t="s">
        <v>223</v>
      </c>
      <c r="BT9" s="621"/>
      <c r="BU9" s="621"/>
      <c r="BV9" s="621"/>
      <c r="BW9" s="621"/>
      <c r="BX9" s="621"/>
      <c r="BY9" s="621"/>
      <c r="BZ9" s="621"/>
      <c r="CA9" s="621"/>
      <c r="CB9" s="656"/>
      <c r="CD9" s="657" t="s">
        <v>227</v>
      </c>
      <c r="CE9" s="654"/>
      <c r="CF9" s="654"/>
      <c r="CG9" s="654"/>
      <c r="CH9" s="654"/>
      <c r="CI9" s="654"/>
      <c r="CJ9" s="654"/>
      <c r="CK9" s="654"/>
      <c r="CL9" s="654"/>
      <c r="CM9" s="654"/>
      <c r="CN9" s="654"/>
      <c r="CO9" s="654"/>
      <c r="CP9" s="654"/>
      <c r="CQ9" s="655"/>
      <c r="CR9" s="620">
        <v>1128358</v>
      </c>
      <c r="CS9" s="621"/>
      <c r="CT9" s="621"/>
      <c r="CU9" s="621"/>
      <c r="CV9" s="621"/>
      <c r="CW9" s="621"/>
      <c r="CX9" s="621"/>
      <c r="CY9" s="622"/>
      <c r="CZ9" s="673">
        <v>5.7</v>
      </c>
      <c r="DA9" s="673"/>
      <c r="DB9" s="673"/>
      <c r="DC9" s="673"/>
      <c r="DD9" s="626">
        <v>721</v>
      </c>
      <c r="DE9" s="621"/>
      <c r="DF9" s="621"/>
      <c r="DG9" s="621"/>
      <c r="DH9" s="621"/>
      <c r="DI9" s="621"/>
      <c r="DJ9" s="621"/>
      <c r="DK9" s="621"/>
      <c r="DL9" s="621"/>
      <c r="DM9" s="621"/>
      <c r="DN9" s="621"/>
      <c r="DO9" s="621"/>
      <c r="DP9" s="622"/>
      <c r="DQ9" s="626">
        <v>1021422</v>
      </c>
      <c r="DR9" s="621"/>
      <c r="DS9" s="621"/>
      <c r="DT9" s="621"/>
      <c r="DU9" s="621"/>
      <c r="DV9" s="621"/>
      <c r="DW9" s="621"/>
      <c r="DX9" s="621"/>
      <c r="DY9" s="621"/>
      <c r="DZ9" s="621"/>
      <c r="EA9" s="621"/>
      <c r="EB9" s="621"/>
      <c r="EC9" s="656"/>
    </row>
    <row r="10" spans="2:143" ht="11.25" customHeight="1">
      <c r="B10" s="617" t="s">
        <v>228</v>
      </c>
      <c r="C10" s="618"/>
      <c r="D10" s="618"/>
      <c r="E10" s="618"/>
      <c r="F10" s="618"/>
      <c r="G10" s="618"/>
      <c r="H10" s="618"/>
      <c r="I10" s="618"/>
      <c r="J10" s="618"/>
      <c r="K10" s="618"/>
      <c r="L10" s="618"/>
      <c r="M10" s="618"/>
      <c r="N10" s="618"/>
      <c r="O10" s="618"/>
      <c r="P10" s="618"/>
      <c r="Q10" s="619"/>
      <c r="R10" s="620">
        <v>986417</v>
      </c>
      <c r="S10" s="621"/>
      <c r="T10" s="621"/>
      <c r="U10" s="621"/>
      <c r="V10" s="621"/>
      <c r="W10" s="621"/>
      <c r="X10" s="621"/>
      <c r="Y10" s="622"/>
      <c r="Z10" s="673">
        <v>4.8</v>
      </c>
      <c r="AA10" s="673"/>
      <c r="AB10" s="673"/>
      <c r="AC10" s="673"/>
      <c r="AD10" s="674">
        <v>986417</v>
      </c>
      <c r="AE10" s="674"/>
      <c r="AF10" s="674"/>
      <c r="AG10" s="674"/>
      <c r="AH10" s="674"/>
      <c r="AI10" s="674"/>
      <c r="AJ10" s="674"/>
      <c r="AK10" s="674"/>
      <c r="AL10" s="643">
        <v>8.9</v>
      </c>
      <c r="AM10" s="675"/>
      <c r="AN10" s="675"/>
      <c r="AO10" s="676"/>
      <c r="AP10" s="617" t="s">
        <v>229</v>
      </c>
      <c r="AQ10" s="618"/>
      <c r="AR10" s="618"/>
      <c r="AS10" s="618"/>
      <c r="AT10" s="618"/>
      <c r="AU10" s="618"/>
      <c r="AV10" s="618"/>
      <c r="AW10" s="618"/>
      <c r="AX10" s="618"/>
      <c r="AY10" s="618"/>
      <c r="AZ10" s="618"/>
      <c r="BA10" s="618"/>
      <c r="BB10" s="618"/>
      <c r="BC10" s="618"/>
      <c r="BD10" s="618"/>
      <c r="BE10" s="618"/>
      <c r="BF10" s="619"/>
      <c r="BG10" s="620">
        <v>170404</v>
      </c>
      <c r="BH10" s="621"/>
      <c r="BI10" s="621"/>
      <c r="BJ10" s="621"/>
      <c r="BK10" s="621"/>
      <c r="BL10" s="621"/>
      <c r="BM10" s="621"/>
      <c r="BN10" s="622"/>
      <c r="BO10" s="673">
        <v>1.6</v>
      </c>
      <c r="BP10" s="673"/>
      <c r="BQ10" s="673"/>
      <c r="BR10" s="673"/>
      <c r="BS10" s="626" t="s">
        <v>223</v>
      </c>
      <c r="BT10" s="621"/>
      <c r="BU10" s="621"/>
      <c r="BV10" s="621"/>
      <c r="BW10" s="621"/>
      <c r="BX10" s="621"/>
      <c r="BY10" s="621"/>
      <c r="BZ10" s="621"/>
      <c r="CA10" s="621"/>
      <c r="CB10" s="656"/>
      <c r="CD10" s="657" t="s">
        <v>230</v>
      </c>
      <c r="CE10" s="654"/>
      <c r="CF10" s="654"/>
      <c r="CG10" s="654"/>
      <c r="CH10" s="654"/>
      <c r="CI10" s="654"/>
      <c r="CJ10" s="654"/>
      <c r="CK10" s="654"/>
      <c r="CL10" s="654"/>
      <c r="CM10" s="654"/>
      <c r="CN10" s="654"/>
      <c r="CO10" s="654"/>
      <c r="CP10" s="654"/>
      <c r="CQ10" s="655"/>
      <c r="CR10" s="620">
        <v>29088</v>
      </c>
      <c r="CS10" s="621"/>
      <c r="CT10" s="621"/>
      <c r="CU10" s="621"/>
      <c r="CV10" s="621"/>
      <c r="CW10" s="621"/>
      <c r="CX10" s="621"/>
      <c r="CY10" s="622"/>
      <c r="CZ10" s="673">
        <v>0.1</v>
      </c>
      <c r="DA10" s="673"/>
      <c r="DB10" s="673"/>
      <c r="DC10" s="673"/>
      <c r="DD10" s="626" t="s">
        <v>223</v>
      </c>
      <c r="DE10" s="621"/>
      <c r="DF10" s="621"/>
      <c r="DG10" s="621"/>
      <c r="DH10" s="621"/>
      <c r="DI10" s="621"/>
      <c r="DJ10" s="621"/>
      <c r="DK10" s="621"/>
      <c r="DL10" s="621"/>
      <c r="DM10" s="621"/>
      <c r="DN10" s="621"/>
      <c r="DO10" s="621"/>
      <c r="DP10" s="622"/>
      <c r="DQ10" s="626">
        <v>29088</v>
      </c>
      <c r="DR10" s="621"/>
      <c r="DS10" s="621"/>
      <c r="DT10" s="621"/>
      <c r="DU10" s="621"/>
      <c r="DV10" s="621"/>
      <c r="DW10" s="621"/>
      <c r="DX10" s="621"/>
      <c r="DY10" s="621"/>
      <c r="DZ10" s="621"/>
      <c r="EA10" s="621"/>
      <c r="EB10" s="621"/>
      <c r="EC10" s="656"/>
    </row>
    <row r="11" spans="2:143" ht="11.25" customHeight="1">
      <c r="B11" s="617" t="s">
        <v>231</v>
      </c>
      <c r="C11" s="618"/>
      <c r="D11" s="618"/>
      <c r="E11" s="618"/>
      <c r="F11" s="618"/>
      <c r="G11" s="618"/>
      <c r="H11" s="618"/>
      <c r="I11" s="618"/>
      <c r="J11" s="618"/>
      <c r="K11" s="618"/>
      <c r="L11" s="618"/>
      <c r="M11" s="618"/>
      <c r="N11" s="618"/>
      <c r="O11" s="618"/>
      <c r="P11" s="618"/>
      <c r="Q11" s="619"/>
      <c r="R11" s="620" t="s">
        <v>223</v>
      </c>
      <c r="S11" s="621"/>
      <c r="T11" s="621"/>
      <c r="U11" s="621"/>
      <c r="V11" s="621"/>
      <c r="W11" s="621"/>
      <c r="X11" s="621"/>
      <c r="Y11" s="622"/>
      <c r="Z11" s="673" t="s">
        <v>223</v>
      </c>
      <c r="AA11" s="673"/>
      <c r="AB11" s="673"/>
      <c r="AC11" s="673"/>
      <c r="AD11" s="674" t="s">
        <v>223</v>
      </c>
      <c r="AE11" s="674"/>
      <c r="AF11" s="674"/>
      <c r="AG11" s="674"/>
      <c r="AH11" s="674"/>
      <c r="AI11" s="674"/>
      <c r="AJ11" s="674"/>
      <c r="AK11" s="674"/>
      <c r="AL11" s="643" t="s">
        <v>223</v>
      </c>
      <c r="AM11" s="675"/>
      <c r="AN11" s="675"/>
      <c r="AO11" s="676"/>
      <c r="AP11" s="617" t="s">
        <v>232</v>
      </c>
      <c r="AQ11" s="618"/>
      <c r="AR11" s="618"/>
      <c r="AS11" s="618"/>
      <c r="AT11" s="618"/>
      <c r="AU11" s="618"/>
      <c r="AV11" s="618"/>
      <c r="AW11" s="618"/>
      <c r="AX11" s="618"/>
      <c r="AY11" s="618"/>
      <c r="AZ11" s="618"/>
      <c r="BA11" s="618"/>
      <c r="BB11" s="618"/>
      <c r="BC11" s="618"/>
      <c r="BD11" s="618"/>
      <c r="BE11" s="618"/>
      <c r="BF11" s="619"/>
      <c r="BG11" s="620">
        <v>334283</v>
      </c>
      <c r="BH11" s="621"/>
      <c r="BI11" s="621"/>
      <c r="BJ11" s="621"/>
      <c r="BK11" s="621"/>
      <c r="BL11" s="621"/>
      <c r="BM11" s="621"/>
      <c r="BN11" s="622"/>
      <c r="BO11" s="673">
        <v>3.2</v>
      </c>
      <c r="BP11" s="673"/>
      <c r="BQ11" s="673"/>
      <c r="BR11" s="673"/>
      <c r="BS11" s="626" t="s">
        <v>223</v>
      </c>
      <c r="BT11" s="621"/>
      <c r="BU11" s="621"/>
      <c r="BV11" s="621"/>
      <c r="BW11" s="621"/>
      <c r="BX11" s="621"/>
      <c r="BY11" s="621"/>
      <c r="BZ11" s="621"/>
      <c r="CA11" s="621"/>
      <c r="CB11" s="656"/>
      <c r="CD11" s="657" t="s">
        <v>233</v>
      </c>
      <c r="CE11" s="654"/>
      <c r="CF11" s="654"/>
      <c r="CG11" s="654"/>
      <c r="CH11" s="654"/>
      <c r="CI11" s="654"/>
      <c r="CJ11" s="654"/>
      <c r="CK11" s="654"/>
      <c r="CL11" s="654"/>
      <c r="CM11" s="654"/>
      <c r="CN11" s="654"/>
      <c r="CO11" s="654"/>
      <c r="CP11" s="654"/>
      <c r="CQ11" s="655"/>
      <c r="CR11" s="620">
        <v>156853</v>
      </c>
      <c r="CS11" s="621"/>
      <c r="CT11" s="621"/>
      <c r="CU11" s="621"/>
      <c r="CV11" s="621"/>
      <c r="CW11" s="621"/>
      <c r="CX11" s="621"/>
      <c r="CY11" s="622"/>
      <c r="CZ11" s="673">
        <v>0.8</v>
      </c>
      <c r="DA11" s="673"/>
      <c r="DB11" s="673"/>
      <c r="DC11" s="673"/>
      <c r="DD11" s="626">
        <v>28817</v>
      </c>
      <c r="DE11" s="621"/>
      <c r="DF11" s="621"/>
      <c r="DG11" s="621"/>
      <c r="DH11" s="621"/>
      <c r="DI11" s="621"/>
      <c r="DJ11" s="621"/>
      <c r="DK11" s="621"/>
      <c r="DL11" s="621"/>
      <c r="DM11" s="621"/>
      <c r="DN11" s="621"/>
      <c r="DO11" s="621"/>
      <c r="DP11" s="622"/>
      <c r="DQ11" s="626">
        <v>104839</v>
      </c>
      <c r="DR11" s="621"/>
      <c r="DS11" s="621"/>
      <c r="DT11" s="621"/>
      <c r="DU11" s="621"/>
      <c r="DV11" s="621"/>
      <c r="DW11" s="621"/>
      <c r="DX11" s="621"/>
      <c r="DY11" s="621"/>
      <c r="DZ11" s="621"/>
      <c r="EA11" s="621"/>
      <c r="EB11" s="621"/>
      <c r="EC11" s="656"/>
    </row>
    <row r="12" spans="2:143" ht="11.25" customHeight="1">
      <c r="B12" s="617" t="s">
        <v>234</v>
      </c>
      <c r="C12" s="618"/>
      <c r="D12" s="618"/>
      <c r="E12" s="618"/>
      <c r="F12" s="618"/>
      <c r="G12" s="618"/>
      <c r="H12" s="618"/>
      <c r="I12" s="618"/>
      <c r="J12" s="618"/>
      <c r="K12" s="618"/>
      <c r="L12" s="618"/>
      <c r="M12" s="618"/>
      <c r="N12" s="618"/>
      <c r="O12" s="618"/>
      <c r="P12" s="618"/>
      <c r="Q12" s="619"/>
      <c r="R12" s="620" t="s">
        <v>223</v>
      </c>
      <c r="S12" s="621"/>
      <c r="T12" s="621"/>
      <c r="U12" s="621"/>
      <c r="V12" s="621"/>
      <c r="W12" s="621"/>
      <c r="X12" s="621"/>
      <c r="Y12" s="622"/>
      <c r="Z12" s="673" t="s">
        <v>223</v>
      </c>
      <c r="AA12" s="673"/>
      <c r="AB12" s="673"/>
      <c r="AC12" s="673"/>
      <c r="AD12" s="674" t="s">
        <v>223</v>
      </c>
      <c r="AE12" s="674"/>
      <c r="AF12" s="674"/>
      <c r="AG12" s="674"/>
      <c r="AH12" s="674"/>
      <c r="AI12" s="674"/>
      <c r="AJ12" s="674"/>
      <c r="AK12" s="674"/>
      <c r="AL12" s="643" t="s">
        <v>223</v>
      </c>
      <c r="AM12" s="675"/>
      <c r="AN12" s="675"/>
      <c r="AO12" s="676"/>
      <c r="AP12" s="617" t="s">
        <v>235</v>
      </c>
      <c r="AQ12" s="618"/>
      <c r="AR12" s="618"/>
      <c r="AS12" s="618"/>
      <c r="AT12" s="618"/>
      <c r="AU12" s="618"/>
      <c r="AV12" s="618"/>
      <c r="AW12" s="618"/>
      <c r="AX12" s="618"/>
      <c r="AY12" s="618"/>
      <c r="AZ12" s="618"/>
      <c r="BA12" s="618"/>
      <c r="BB12" s="618"/>
      <c r="BC12" s="618"/>
      <c r="BD12" s="618"/>
      <c r="BE12" s="618"/>
      <c r="BF12" s="619"/>
      <c r="BG12" s="620">
        <v>4281833</v>
      </c>
      <c r="BH12" s="621"/>
      <c r="BI12" s="621"/>
      <c r="BJ12" s="621"/>
      <c r="BK12" s="621"/>
      <c r="BL12" s="621"/>
      <c r="BM12" s="621"/>
      <c r="BN12" s="622"/>
      <c r="BO12" s="673">
        <v>41.1</v>
      </c>
      <c r="BP12" s="673"/>
      <c r="BQ12" s="673"/>
      <c r="BR12" s="673"/>
      <c r="BS12" s="626" t="s">
        <v>223</v>
      </c>
      <c r="BT12" s="621"/>
      <c r="BU12" s="621"/>
      <c r="BV12" s="621"/>
      <c r="BW12" s="621"/>
      <c r="BX12" s="621"/>
      <c r="BY12" s="621"/>
      <c r="BZ12" s="621"/>
      <c r="CA12" s="621"/>
      <c r="CB12" s="656"/>
      <c r="CD12" s="657" t="s">
        <v>236</v>
      </c>
      <c r="CE12" s="654"/>
      <c r="CF12" s="654"/>
      <c r="CG12" s="654"/>
      <c r="CH12" s="654"/>
      <c r="CI12" s="654"/>
      <c r="CJ12" s="654"/>
      <c r="CK12" s="654"/>
      <c r="CL12" s="654"/>
      <c r="CM12" s="654"/>
      <c r="CN12" s="654"/>
      <c r="CO12" s="654"/>
      <c r="CP12" s="654"/>
      <c r="CQ12" s="655"/>
      <c r="CR12" s="620">
        <v>108208</v>
      </c>
      <c r="CS12" s="621"/>
      <c r="CT12" s="621"/>
      <c r="CU12" s="621"/>
      <c r="CV12" s="621"/>
      <c r="CW12" s="621"/>
      <c r="CX12" s="621"/>
      <c r="CY12" s="622"/>
      <c r="CZ12" s="673">
        <v>0.5</v>
      </c>
      <c r="DA12" s="673"/>
      <c r="DB12" s="673"/>
      <c r="DC12" s="673"/>
      <c r="DD12" s="626" t="s">
        <v>223</v>
      </c>
      <c r="DE12" s="621"/>
      <c r="DF12" s="621"/>
      <c r="DG12" s="621"/>
      <c r="DH12" s="621"/>
      <c r="DI12" s="621"/>
      <c r="DJ12" s="621"/>
      <c r="DK12" s="621"/>
      <c r="DL12" s="621"/>
      <c r="DM12" s="621"/>
      <c r="DN12" s="621"/>
      <c r="DO12" s="621"/>
      <c r="DP12" s="622"/>
      <c r="DQ12" s="626">
        <v>56621</v>
      </c>
      <c r="DR12" s="621"/>
      <c r="DS12" s="621"/>
      <c r="DT12" s="621"/>
      <c r="DU12" s="621"/>
      <c r="DV12" s="621"/>
      <c r="DW12" s="621"/>
      <c r="DX12" s="621"/>
      <c r="DY12" s="621"/>
      <c r="DZ12" s="621"/>
      <c r="EA12" s="621"/>
      <c r="EB12" s="621"/>
      <c r="EC12" s="656"/>
    </row>
    <row r="13" spans="2:143" ht="11.25" customHeight="1">
      <c r="B13" s="617" t="s">
        <v>237</v>
      </c>
      <c r="C13" s="618"/>
      <c r="D13" s="618"/>
      <c r="E13" s="618"/>
      <c r="F13" s="618"/>
      <c r="G13" s="618"/>
      <c r="H13" s="618"/>
      <c r="I13" s="618"/>
      <c r="J13" s="618"/>
      <c r="K13" s="618"/>
      <c r="L13" s="618"/>
      <c r="M13" s="618"/>
      <c r="N13" s="618"/>
      <c r="O13" s="618"/>
      <c r="P13" s="618"/>
      <c r="Q13" s="619"/>
      <c r="R13" s="620">
        <v>51737</v>
      </c>
      <c r="S13" s="621"/>
      <c r="T13" s="621"/>
      <c r="U13" s="621"/>
      <c r="V13" s="621"/>
      <c r="W13" s="621"/>
      <c r="X13" s="621"/>
      <c r="Y13" s="622"/>
      <c r="Z13" s="673">
        <v>0.3</v>
      </c>
      <c r="AA13" s="673"/>
      <c r="AB13" s="673"/>
      <c r="AC13" s="673"/>
      <c r="AD13" s="674">
        <v>51737</v>
      </c>
      <c r="AE13" s="674"/>
      <c r="AF13" s="674"/>
      <c r="AG13" s="674"/>
      <c r="AH13" s="674"/>
      <c r="AI13" s="674"/>
      <c r="AJ13" s="674"/>
      <c r="AK13" s="674"/>
      <c r="AL13" s="643">
        <v>0.5</v>
      </c>
      <c r="AM13" s="675"/>
      <c r="AN13" s="675"/>
      <c r="AO13" s="676"/>
      <c r="AP13" s="617" t="s">
        <v>238</v>
      </c>
      <c r="AQ13" s="618"/>
      <c r="AR13" s="618"/>
      <c r="AS13" s="618"/>
      <c r="AT13" s="618"/>
      <c r="AU13" s="618"/>
      <c r="AV13" s="618"/>
      <c r="AW13" s="618"/>
      <c r="AX13" s="618"/>
      <c r="AY13" s="618"/>
      <c r="AZ13" s="618"/>
      <c r="BA13" s="618"/>
      <c r="BB13" s="618"/>
      <c r="BC13" s="618"/>
      <c r="BD13" s="618"/>
      <c r="BE13" s="618"/>
      <c r="BF13" s="619"/>
      <c r="BG13" s="620">
        <v>4259257</v>
      </c>
      <c r="BH13" s="621"/>
      <c r="BI13" s="621"/>
      <c r="BJ13" s="621"/>
      <c r="BK13" s="621"/>
      <c r="BL13" s="621"/>
      <c r="BM13" s="621"/>
      <c r="BN13" s="622"/>
      <c r="BO13" s="673">
        <v>40.9</v>
      </c>
      <c r="BP13" s="673"/>
      <c r="BQ13" s="673"/>
      <c r="BR13" s="673"/>
      <c r="BS13" s="626" t="s">
        <v>223</v>
      </c>
      <c r="BT13" s="621"/>
      <c r="BU13" s="621"/>
      <c r="BV13" s="621"/>
      <c r="BW13" s="621"/>
      <c r="BX13" s="621"/>
      <c r="BY13" s="621"/>
      <c r="BZ13" s="621"/>
      <c r="CA13" s="621"/>
      <c r="CB13" s="656"/>
      <c r="CD13" s="657" t="s">
        <v>239</v>
      </c>
      <c r="CE13" s="654"/>
      <c r="CF13" s="654"/>
      <c r="CG13" s="654"/>
      <c r="CH13" s="654"/>
      <c r="CI13" s="654"/>
      <c r="CJ13" s="654"/>
      <c r="CK13" s="654"/>
      <c r="CL13" s="654"/>
      <c r="CM13" s="654"/>
      <c r="CN13" s="654"/>
      <c r="CO13" s="654"/>
      <c r="CP13" s="654"/>
      <c r="CQ13" s="655"/>
      <c r="CR13" s="620">
        <v>3801929</v>
      </c>
      <c r="CS13" s="621"/>
      <c r="CT13" s="621"/>
      <c r="CU13" s="621"/>
      <c r="CV13" s="621"/>
      <c r="CW13" s="621"/>
      <c r="CX13" s="621"/>
      <c r="CY13" s="622"/>
      <c r="CZ13" s="673">
        <v>19.3</v>
      </c>
      <c r="DA13" s="673"/>
      <c r="DB13" s="673"/>
      <c r="DC13" s="673"/>
      <c r="DD13" s="626">
        <v>2456921</v>
      </c>
      <c r="DE13" s="621"/>
      <c r="DF13" s="621"/>
      <c r="DG13" s="621"/>
      <c r="DH13" s="621"/>
      <c r="DI13" s="621"/>
      <c r="DJ13" s="621"/>
      <c r="DK13" s="621"/>
      <c r="DL13" s="621"/>
      <c r="DM13" s="621"/>
      <c r="DN13" s="621"/>
      <c r="DO13" s="621"/>
      <c r="DP13" s="622"/>
      <c r="DQ13" s="626">
        <v>1667839</v>
      </c>
      <c r="DR13" s="621"/>
      <c r="DS13" s="621"/>
      <c r="DT13" s="621"/>
      <c r="DU13" s="621"/>
      <c r="DV13" s="621"/>
      <c r="DW13" s="621"/>
      <c r="DX13" s="621"/>
      <c r="DY13" s="621"/>
      <c r="DZ13" s="621"/>
      <c r="EA13" s="621"/>
      <c r="EB13" s="621"/>
      <c r="EC13" s="656"/>
    </row>
    <row r="14" spans="2:143" ht="11.25" customHeight="1">
      <c r="B14" s="617" t="s">
        <v>240</v>
      </c>
      <c r="C14" s="618"/>
      <c r="D14" s="618"/>
      <c r="E14" s="618"/>
      <c r="F14" s="618"/>
      <c r="G14" s="618"/>
      <c r="H14" s="618"/>
      <c r="I14" s="618"/>
      <c r="J14" s="618"/>
      <c r="K14" s="618"/>
      <c r="L14" s="618"/>
      <c r="M14" s="618"/>
      <c r="N14" s="618"/>
      <c r="O14" s="618"/>
      <c r="P14" s="618"/>
      <c r="Q14" s="619"/>
      <c r="R14" s="620" t="s">
        <v>223</v>
      </c>
      <c r="S14" s="621"/>
      <c r="T14" s="621"/>
      <c r="U14" s="621"/>
      <c r="V14" s="621"/>
      <c r="W14" s="621"/>
      <c r="X14" s="621"/>
      <c r="Y14" s="622"/>
      <c r="Z14" s="673" t="s">
        <v>223</v>
      </c>
      <c r="AA14" s="673"/>
      <c r="AB14" s="673"/>
      <c r="AC14" s="673"/>
      <c r="AD14" s="674" t="s">
        <v>223</v>
      </c>
      <c r="AE14" s="674"/>
      <c r="AF14" s="674"/>
      <c r="AG14" s="674"/>
      <c r="AH14" s="674"/>
      <c r="AI14" s="674"/>
      <c r="AJ14" s="674"/>
      <c r="AK14" s="674"/>
      <c r="AL14" s="643" t="s">
        <v>223</v>
      </c>
      <c r="AM14" s="675"/>
      <c r="AN14" s="675"/>
      <c r="AO14" s="676"/>
      <c r="AP14" s="617" t="s">
        <v>241</v>
      </c>
      <c r="AQ14" s="618"/>
      <c r="AR14" s="618"/>
      <c r="AS14" s="618"/>
      <c r="AT14" s="618"/>
      <c r="AU14" s="618"/>
      <c r="AV14" s="618"/>
      <c r="AW14" s="618"/>
      <c r="AX14" s="618"/>
      <c r="AY14" s="618"/>
      <c r="AZ14" s="618"/>
      <c r="BA14" s="618"/>
      <c r="BB14" s="618"/>
      <c r="BC14" s="618"/>
      <c r="BD14" s="618"/>
      <c r="BE14" s="618"/>
      <c r="BF14" s="619"/>
      <c r="BG14" s="620">
        <v>65284</v>
      </c>
      <c r="BH14" s="621"/>
      <c r="BI14" s="621"/>
      <c r="BJ14" s="621"/>
      <c r="BK14" s="621"/>
      <c r="BL14" s="621"/>
      <c r="BM14" s="621"/>
      <c r="BN14" s="622"/>
      <c r="BO14" s="673">
        <v>0.6</v>
      </c>
      <c r="BP14" s="673"/>
      <c r="BQ14" s="673"/>
      <c r="BR14" s="673"/>
      <c r="BS14" s="626" t="s">
        <v>223</v>
      </c>
      <c r="BT14" s="621"/>
      <c r="BU14" s="621"/>
      <c r="BV14" s="621"/>
      <c r="BW14" s="621"/>
      <c r="BX14" s="621"/>
      <c r="BY14" s="621"/>
      <c r="BZ14" s="621"/>
      <c r="CA14" s="621"/>
      <c r="CB14" s="656"/>
      <c r="CD14" s="657" t="s">
        <v>242</v>
      </c>
      <c r="CE14" s="654"/>
      <c r="CF14" s="654"/>
      <c r="CG14" s="654"/>
      <c r="CH14" s="654"/>
      <c r="CI14" s="654"/>
      <c r="CJ14" s="654"/>
      <c r="CK14" s="654"/>
      <c r="CL14" s="654"/>
      <c r="CM14" s="654"/>
      <c r="CN14" s="654"/>
      <c r="CO14" s="654"/>
      <c r="CP14" s="654"/>
      <c r="CQ14" s="655"/>
      <c r="CR14" s="620">
        <v>703709</v>
      </c>
      <c r="CS14" s="621"/>
      <c r="CT14" s="621"/>
      <c r="CU14" s="621"/>
      <c r="CV14" s="621"/>
      <c r="CW14" s="621"/>
      <c r="CX14" s="621"/>
      <c r="CY14" s="622"/>
      <c r="CZ14" s="673">
        <v>3.6</v>
      </c>
      <c r="DA14" s="673"/>
      <c r="DB14" s="673"/>
      <c r="DC14" s="673"/>
      <c r="DD14" s="626">
        <v>82881</v>
      </c>
      <c r="DE14" s="621"/>
      <c r="DF14" s="621"/>
      <c r="DG14" s="621"/>
      <c r="DH14" s="621"/>
      <c r="DI14" s="621"/>
      <c r="DJ14" s="621"/>
      <c r="DK14" s="621"/>
      <c r="DL14" s="621"/>
      <c r="DM14" s="621"/>
      <c r="DN14" s="621"/>
      <c r="DO14" s="621"/>
      <c r="DP14" s="622"/>
      <c r="DQ14" s="626">
        <v>682957</v>
      </c>
      <c r="DR14" s="621"/>
      <c r="DS14" s="621"/>
      <c r="DT14" s="621"/>
      <c r="DU14" s="621"/>
      <c r="DV14" s="621"/>
      <c r="DW14" s="621"/>
      <c r="DX14" s="621"/>
      <c r="DY14" s="621"/>
      <c r="DZ14" s="621"/>
      <c r="EA14" s="621"/>
      <c r="EB14" s="621"/>
      <c r="EC14" s="656"/>
    </row>
    <row r="15" spans="2:143" ht="11.25" customHeight="1">
      <c r="B15" s="617" t="s">
        <v>243</v>
      </c>
      <c r="C15" s="618"/>
      <c r="D15" s="618"/>
      <c r="E15" s="618"/>
      <c r="F15" s="618"/>
      <c r="G15" s="618"/>
      <c r="H15" s="618"/>
      <c r="I15" s="618"/>
      <c r="J15" s="618"/>
      <c r="K15" s="618"/>
      <c r="L15" s="618"/>
      <c r="M15" s="618"/>
      <c r="N15" s="618"/>
      <c r="O15" s="618"/>
      <c r="P15" s="618"/>
      <c r="Q15" s="619"/>
      <c r="R15" s="620">
        <v>59397</v>
      </c>
      <c r="S15" s="621"/>
      <c r="T15" s="621"/>
      <c r="U15" s="621"/>
      <c r="V15" s="621"/>
      <c r="W15" s="621"/>
      <c r="X15" s="621"/>
      <c r="Y15" s="622"/>
      <c r="Z15" s="673">
        <v>0.3</v>
      </c>
      <c r="AA15" s="673"/>
      <c r="AB15" s="673"/>
      <c r="AC15" s="673"/>
      <c r="AD15" s="674">
        <v>59397</v>
      </c>
      <c r="AE15" s="674"/>
      <c r="AF15" s="674"/>
      <c r="AG15" s="674"/>
      <c r="AH15" s="674"/>
      <c r="AI15" s="674"/>
      <c r="AJ15" s="674"/>
      <c r="AK15" s="674"/>
      <c r="AL15" s="643">
        <v>0.5</v>
      </c>
      <c r="AM15" s="675"/>
      <c r="AN15" s="675"/>
      <c r="AO15" s="676"/>
      <c r="AP15" s="617" t="s">
        <v>244</v>
      </c>
      <c r="AQ15" s="618"/>
      <c r="AR15" s="618"/>
      <c r="AS15" s="618"/>
      <c r="AT15" s="618"/>
      <c r="AU15" s="618"/>
      <c r="AV15" s="618"/>
      <c r="AW15" s="618"/>
      <c r="AX15" s="618"/>
      <c r="AY15" s="618"/>
      <c r="AZ15" s="618"/>
      <c r="BA15" s="618"/>
      <c r="BB15" s="618"/>
      <c r="BC15" s="618"/>
      <c r="BD15" s="618"/>
      <c r="BE15" s="618"/>
      <c r="BF15" s="619"/>
      <c r="BG15" s="620">
        <v>309817</v>
      </c>
      <c r="BH15" s="621"/>
      <c r="BI15" s="621"/>
      <c r="BJ15" s="621"/>
      <c r="BK15" s="621"/>
      <c r="BL15" s="621"/>
      <c r="BM15" s="621"/>
      <c r="BN15" s="622"/>
      <c r="BO15" s="673">
        <v>3</v>
      </c>
      <c r="BP15" s="673"/>
      <c r="BQ15" s="673"/>
      <c r="BR15" s="673"/>
      <c r="BS15" s="626" t="s">
        <v>223</v>
      </c>
      <c r="BT15" s="621"/>
      <c r="BU15" s="621"/>
      <c r="BV15" s="621"/>
      <c r="BW15" s="621"/>
      <c r="BX15" s="621"/>
      <c r="BY15" s="621"/>
      <c r="BZ15" s="621"/>
      <c r="CA15" s="621"/>
      <c r="CB15" s="656"/>
      <c r="CD15" s="657" t="s">
        <v>245</v>
      </c>
      <c r="CE15" s="654"/>
      <c r="CF15" s="654"/>
      <c r="CG15" s="654"/>
      <c r="CH15" s="654"/>
      <c r="CI15" s="654"/>
      <c r="CJ15" s="654"/>
      <c r="CK15" s="654"/>
      <c r="CL15" s="654"/>
      <c r="CM15" s="654"/>
      <c r="CN15" s="654"/>
      <c r="CO15" s="654"/>
      <c r="CP15" s="654"/>
      <c r="CQ15" s="655"/>
      <c r="CR15" s="620">
        <v>2648537</v>
      </c>
      <c r="CS15" s="621"/>
      <c r="CT15" s="621"/>
      <c r="CU15" s="621"/>
      <c r="CV15" s="621"/>
      <c r="CW15" s="621"/>
      <c r="CX15" s="621"/>
      <c r="CY15" s="622"/>
      <c r="CZ15" s="673">
        <v>13.4</v>
      </c>
      <c r="DA15" s="673"/>
      <c r="DB15" s="673"/>
      <c r="DC15" s="673"/>
      <c r="DD15" s="626">
        <v>444607</v>
      </c>
      <c r="DE15" s="621"/>
      <c r="DF15" s="621"/>
      <c r="DG15" s="621"/>
      <c r="DH15" s="621"/>
      <c r="DI15" s="621"/>
      <c r="DJ15" s="621"/>
      <c r="DK15" s="621"/>
      <c r="DL15" s="621"/>
      <c r="DM15" s="621"/>
      <c r="DN15" s="621"/>
      <c r="DO15" s="621"/>
      <c r="DP15" s="622"/>
      <c r="DQ15" s="626">
        <v>1892073</v>
      </c>
      <c r="DR15" s="621"/>
      <c r="DS15" s="621"/>
      <c r="DT15" s="621"/>
      <c r="DU15" s="621"/>
      <c r="DV15" s="621"/>
      <c r="DW15" s="621"/>
      <c r="DX15" s="621"/>
      <c r="DY15" s="621"/>
      <c r="DZ15" s="621"/>
      <c r="EA15" s="621"/>
      <c r="EB15" s="621"/>
      <c r="EC15" s="656"/>
    </row>
    <row r="16" spans="2:143" ht="11.25" customHeight="1">
      <c r="B16" s="617" t="s">
        <v>246</v>
      </c>
      <c r="C16" s="618"/>
      <c r="D16" s="618"/>
      <c r="E16" s="618"/>
      <c r="F16" s="618"/>
      <c r="G16" s="618"/>
      <c r="H16" s="618"/>
      <c r="I16" s="618"/>
      <c r="J16" s="618"/>
      <c r="K16" s="618"/>
      <c r="L16" s="618"/>
      <c r="M16" s="618"/>
      <c r="N16" s="618"/>
      <c r="O16" s="618"/>
      <c r="P16" s="618"/>
      <c r="Q16" s="619"/>
      <c r="R16" s="620">
        <v>24023</v>
      </c>
      <c r="S16" s="621"/>
      <c r="T16" s="621"/>
      <c r="U16" s="621"/>
      <c r="V16" s="621"/>
      <c r="W16" s="621"/>
      <c r="X16" s="621"/>
      <c r="Y16" s="622"/>
      <c r="Z16" s="673">
        <v>0.1</v>
      </c>
      <c r="AA16" s="673"/>
      <c r="AB16" s="673"/>
      <c r="AC16" s="673"/>
      <c r="AD16" s="674" t="s">
        <v>223</v>
      </c>
      <c r="AE16" s="674"/>
      <c r="AF16" s="674"/>
      <c r="AG16" s="674"/>
      <c r="AH16" s="674"/>
      <c r="AI16" s="674"/>
      <c r="AJ16" s="674"/>
      <c r="AK16" s="674"/>
      <c r="AL16" s="643" t="s">
        <v>223</v>
      </c>
      <c r="AM16" s="675"/>
      <c r="AN16" s="675"/>
      <c r="AO16" s="676"/>
      <c r="AP16" s="617" t="s">
        <v>247</v>
      </c>
      <c r="AQ16" s="618"/>
      <c r="AR16" s="618"/>
      <c r="AS16" s="618"/>
      <c r="AT16" s="618"/>
      <c r="AU16" s="618"/>
      <c r="AV16" s="618"/>
      <c r="AW16" s="618"/>
      <c r="AX16" s="618"/>
      <c r="AY16" s="618"/>
      <c r="AZ16" s="618"/>
      <c r="BA16" s="618"/>
      <c r="BB16" s="618"/>
      <c r="BC16" s="618"/>
      <c r="BD16" s="618"/>
      <c r="BE16" s="618"/>
      <c r="BF16" s="619"/>
      <c r="BG16" s="620" t="s">
        <v>223</v>
      </c>
      <c r="BH16" s="621"/>
      <c r="BI16" s="621"/>
      <c r="BJ16" s="621"/>
      <c r="BK16" s="621"/>
      <c r="BL16" s="621"/>
      <c r="BM16" s="621"/>
      <c r="BN16" s="622"/>
      <c r="BO16" s="673" t="s">
        <v>223</v>
      </c>
      <c r="BP16" s="673"/>
      <c r="BQ16" s="673"/>
      <c r="BR16" s="673"/>
      <c r="BS16" s="626" t="s">
        <v>223</v>
      </c>
      <c r="BT16" s="621"/>
      <c r="BU16" s="621"/>
      <c r="BV16" s="621"/>
      <c r="BW16" s="621"/>
      <c r="BX16" s="621"/>
      <c r="BY16" s="621"/>
      <c r="BZ16" s="621"/>
      <c r="CA16" s="621"/>
      <c r="CB16" s="656"/>
      <c r="CD16" s="657" t="s">
        <v>248</v>
      </c>
      <c r="CE16" s="654"/>
      <c r="CF16" s="654"/>
      <c r="CG16" s="654"/>
      <c r="CH16" s="654"/>
      <c r="CI16" s="654"/>
      <c r="CJ16" s="654"/>
      <c r="CK16" s="654"/>
      <c r="CL16" s="654"/>
      <c r="CM16" s="654"/>
      <c r="CN16" s="654"/>
      <c r="CO16" s="654"/>
      <c r="CP16" s="654"/>
      <c r="CQ16" s="655"/>
      <c r="CR16" s="620" t="s">
        <v>223</v>
      </c>
      <c r="CS16" s="621"/>
      <c r="CT16" s="621"/>
      <c r="CU16" s="621"/>
      <c r="CV16" s="621"/>
      <c r="CW16" s="621"/>
      <c r="CX16" s="621"/>
      <c r="CY16" s="622"/>
      <c r="CZ16" s="673" t="s">
        <v>223</v>
      </c>
      <c r="DA16" s="673"/>
      <c r="DB16" s="673"/>
      <c r="DC16" s="673"/>
      <c r="DD16" s="626" t="s">
        <v>223</v>
      </c>
      <c r="DE16" s="621"/>
      <c r="DF16" s="621"/>
      <c r="DG16" s="621"/>
      <c r="DH16" s="621"/>
      <c r="DI16" s="621"/>
      <c r="DJ16" s="621"/>
      <c r="DK16" s="621"/>
      <c r="DL16" s="621"/>
      <c r="DM16" s="621"/>
      <c r="DN16" s="621"/>
      <c r="DO16" s="621"/>
      <c r="DP16" s="622"/>
      <c r="DQ16" s="626" t="s">
        <v>223</v>
      </c>
      <c r="DR16" s="621"/>
      <c r="DS16" s="621"/>
      <c r="DT16" s="621"/>
      <c r="DU16" s="621"/>
      <c r="DV16" s="621"/>
      <c r="DW16" s="621"/>
      <c r="DX16" s="621"/>
      <c r="DY16" s="621"/>
      <c r="DZ16" s="621"/>
      <c r="EA16" s="621"/>
      <c r="EB16" s="621"/>
      <c r="EC16" s="656"/>
    </row>
    <row r="17" spans="2:133" ht="11.25" customHeight="1">
      <c r="B17" s="617" t="s">
        <v>249</v>
      </c>
      <c r="C17" s="618"/>
      <c r="D17" s="618"/>
      <c r="E17" s="618"/>
      <c r="F17" s="618"/>
      <c r="G17" s="618"/>
      <c r="H17" s="618"/>
      <c r="I17" s="618"/>
      <c r="J17" s="618"/>
      <c r="K17" s="618"/>
      <c r="L17" s="618"/>
      <c r="M17" s="618"/>
      <c r="N17" s="618"/>
      <c r="O17" s="618"/>
      <c r="P17" s="618"/>
      <c r="Q17" s="619"/>
      <c r="R17" s="620" t="s">
        <v>223</v>
      </c>
      <c r="S17" s="621"/>
      <c r="T17" s="621"/>
      <c r="U17" s="621"/>
      <c r="V17" s="621"/>
      <c r="W17" s="621"/>
      <c r="X17" s="621"/>
      <c r="Y17" s="622"/>
      <c r="Z17" s="673" t="s">
        <v>223</v>
      </c>
      <c r="AA17" s="673"/>
      <c r="AB17" s="673"/>
      <c r="AC17" s="673"/>
      <c r="AD17" s="674" t="s">
        <v>223</v>
      </c>
      <c r="AE17" s="674"/>
      <c r="AF17" s="674"/>
      <c r="AG17" s="674"/>
      <c r="AH17" s="674"/>
      <c r="AI17" s="674"/>
      <c r="AJ17" s="674"/>
      <c r="AK17" s="674"/>
      <c r="AL17" s="643" t="s">
        <v>223</v>
      </c>
      <c r="AM17" s="675"/>
      <c r="AN17" s="675"/>
      <c r="AO17" s="676"/>
      <c r="AP17" s="617" t="s">
        <v>250</v>
      </c>
      <c r="AQ17" s="618"/>
      <c r="AR17" s="618"/>
      <c r="AS17" s="618"/>
      <c r="AT17" s="618"/>
      <c r="AU17" s="618"/>
      <c r="AV17" s="618"/>
      <c r="AW17" s="618"/>
      <c r="AX17" s="618"/>
      <c r="AY17" s="618"/>
      <c r="AZ17" s="618"/>
      <c r="BA17" s="618"/>
      <c r="BB17" s="618"/>
      <c r="BC17" s="618"/>
      <c r="BD17" s="618"/>
      <c r="BE17" s="618"/>
      <c r="BF17" s="619"/>
      <c r="BG17" s="620" t="s">
        <v>223</v>
      </c>
      <c r="BH17" s="621"/>
      <c r="BI17" s="621"/>
      <c r="BJ17" s="621"/>
      <c r="BK17" s="621"/>
      <c r="BL17" s="621"/>
      <c r="BM17" s="621"/>
      <c r="BN17" s="622"/>
      <c r="BO17" s="673" t="s">
        <v>223</v>
      </c>
      <c r="BP17" s="673"/>
      <c r="BQ17" s="673"/>
      <c r="BR17" s="673"/>
      <c r="BS17" s="626" t="s">
        <v>223</v>
      </c>
      <c r="BT17" s="621"/>
      <c r="BU17" s="621"/>
      <c r="BV17" s="621"/>
      <c r="BW17" s="621"/>
      <c r="BX17" s="621"/>
      <c r="BY17" s="621"/>
      <c r="BZ17" s="621"/>
      <c r="CA17" s="621"/>
      <c r="CB17" s="656"/>
      <c r="CD17" s="657" t="s">
        <v>251</v>
      </c>
      <c r="CE17" s="654"/>
      <c r="CF17" s="654"/>
      <c r="CG17" s="654"/>
      <c r="CH17" s="654"/>
      <c r="CI17" s="654"/>
      <c r="CJ17" s="654"/>
      <c r="CK17" s="654"/>
      <c r="CL17" s="654"/>
      <c r="CM17" s="654"/>
      <c r="CN17" s="654"/>
      <c r="CO17" s="654"/>
      <c r="CP17" s="654"/>
      <c r="CQ17" s="655"/>
      <c r="CR17" s="620">
        <v>624718</v>
      </c>
      <c r="CS17" s="621"/>
      <c r="CT17" s="621"/>
      <c r="CU17" s="621"/>
      <c r="CV17" s="621"/>
      <c r="CW17" s="621"/>
      <c r="CX17" s="621"/>
      <c r="CY17" s="622"/>
      <c r="CZ17" s="673">
        <v>3.2</v>
      </c>
      <c r="DA17" s="673"/>
      <c r="DB17" s="673"/>
      <c r="DC17" s="673"/>
      <c r="DD17" s="626" t="s">
        <v>223</v>
      </c>
      <c r="DE17" s="621"/>
      <c r="DF17" s="621"/>
      <c r="DG17" s="621"/>
      <c r="DH17" s="621"/>
      <c r="DI17" s="621"/>
      <c r="DJ17" s="621"/>
      <c r="DK17" s="621"/>
      <c r="DL17" s="621"/>
      <c r="DM17" s="621"/>
      <c r="DN17" s="621"/>
      <c r="DO17" s="621"/>
      <c r="DP17" s="622"/>
      <c r="DQ17" s="626">
        <v>576171</v>
      </c>
      <c r="DR17" s="621"/>
      <c r="DS17" s="621"/>
      <c r="DT17" s="621"/>
      <c r="DU17" s="621"/>
      <c r="DV17" s="621"/>
      <c r="DW17" s="621"/>
      <c r="DX17" s="621"/>
      <c r="DY17" s="621"/>
      <c r="DZ17" s="621"/>
      <c r="EA17" s="621"/>
      <c r="EB17" s="621"/>
      <c r="EC17" s="656"/>
    </row>
    <row r="18" spans="2:133" ht="11.25" customHeight="1">
      <c r="B18" s="617" t="s">
        <v>252</v>
      </c>
      <c r="C18" s="618"/>
      <c r="D18" s="618"/>
      <c r="E18" s="618"/>
      <c r="F18" s="618"/>
      <c r="G18" s="618"/>
      <c r="H18" s="618"/>
      <c r="I18" s="618"/>
      <c r="J18" s="618"/>
      <c r="K18" s="618"/>
      <c r="L18" s="618"/>
      <c r="M18" s="618"/>
      <c r="N18" s="618"/>
      <c r="O18" s="618"/>
      <c r="P18" s="618"/>
      <c r="Q18" s="619"/>
      <c r="R18" s="620">
        <v>24023</v>
      </c>
      <c r="S18" s="621"/>
      <c r="T18" s="621"/>
      <c r="U18" s="621"/>
      <c r="V18" s="621"/>
      <c r="W18" s="621"/>
      <c r="X18" s="621"/>
      <c r="Y18" s="622"/>
      <c r="Z18" s="673">
        <v>0.1</v>
      </c>
      <c r="AA18" s="673"/>
      <c r="AB18" s="673"/>
      <c r="AC18" s="673"/>
      <c r="AD18" s="674" t="s">
        <v>223</v>
      </c>
      <c r="AE18" s="674"/>
      <c r="AF18" s="674"/>
      <c r="AG18" s="674"/>
      <c r="AH18" s="674"/>
      <c r="AI18" s="674"/>
      <c r="AJ18" s="674"/>
      <c r="AK18" s="674"/>
      <c r="AL18" s="643" t="s">
        <v>223</v>
      </c>
      <c r="AM18" s="675"/>
      <c r="AN18" s="675"/>
      <c r="AO18" s="676"/>
      <c r="AP18" s="617" t="s">
        <v>253</v>
      </c>
      <c r="AQ18" s="618"/>
      <c r="AR18" s="618"/>
      <c r="AS18" s="618"/>
      <c r="AT18" s="618"/>
      <c r="AU18" s="618"/>
      <c r="AV18" s="618"/>
      <c r="AW18" s="618"/>
      <c r="AX18" s="618"/>
      <c r="AY18" s="618"/>
      <c r="AZ18" s="618"/>
      <c r="BA18" s="618"/>
      <c r="BB18" s="618"/>
      <c r="BC18" s="618"/>
      <c r="BD18" s="618"/>
      <c r="BE18" s="618"/>
      <c r="BF18" s="619"/>
      <c r="BG18" s="620" t="s">
        <v>223</v>
      </c>
      <c r="BH18" s="621"/>
      <c r="BI18" s="621"/>
      <c r="BJ18" s="621"/>
      <c r="BK18" s="621"/>
      <c r="BL18" s="621"/>
      <c r="BM18" s="621"/>
      <c r="BN18" s="622"/>
      <c r="BO18" s="673" t="s">
        <v>223</v>
      </c>
      <c r="BP18" s="673"/>
      <c r="BQ18" s="673"/>
      <c r="BR18" s="673"/>
      <c r="BS18" s="626" t="s">
        <v>223</v>
      </c>
      <c r="BT18" s="621"/>
      <c r="BU18" s="621"/>
      <c r="BV18" s="621"/>
      <c r="BW18" s="621"/>
      <c r="BX18" s="621"/>
      <c r="BY18" s="621"/>
      <c r="BZ18" s="621"/>
      <c r="CA18" s="621"/>
      <c r="CB18" s="656"/>
      <c r="CD18" s="657" t="s">
        <v>254</v>
      </c>
      <c r="CE18" s="654"/>
      <c r="CF18" s="654"/>
      <c r="CG18" s="654"/>
      <c r="CH18" s="654"/>
      <c r="CI18" s="654"/>
      <c r="CJ18" s="654"/>
      <c r="CK18" s="654"/>
      <c r="CL18" s="654"/>
      <c r="CM18" s="654"/>
      <c r="CN18" s="654"/>
      <c r="CO18" s="654"/>
      <c r="CP18" s="654"/>
      <c r="CQ18" s="655"/>
      <c r="CR18" s="620">
        <v>180954</v>
      </c>
      <c r="CS18" s="621"/>
      <c r="CT18" s="621"/>
      <c r="CU18" s="621"/>
      <c r="CV18" s="621"/>
      <c r="CW18" s="621"/>
      <c r="CX18" s="621"/>
      <c r="CY18" s="622"/>
      <c r="CZ18" s="673">
        <v>0.9</v>
      </c>
      <c r="DA18" s="673"/>
      <c r="DB18" s="673"/>
      <c r="DC18" s="673"/>
      <c r="DD18" s="626">
        <v>180954</v>
      </c>
      <c r="DE18" s="621"/>
      <c r="DF18" s="621"/>
      <c r="DG18" s="621"/>
      <c r="DH18" s="621"/>
      <c r="DI18" s="621"/>
      <c r="DJ18" s="621"/>
      <c r="DK18" s="621"/>
      <c r="DL18" s="621"/>
      <c r="DM18" s="621"/>
      <c r="DN18" s="621"/>
      <c r="DO18" s="621"/>
      <c r="DP18" s="622"/>
      <c r="DQ18" s="626" t="s">
        <v>223</v>
      </c>
      <c r="DR18" s="621"/>
      <c r="DS18" s="621"/>
      <c r="DT18" s="621"/>
      <c r="DU18" s="621"/>
      <c r="DV18" s="621"/>
      <c r="DW18" s="621"/>
      <c r="DX18" s="621"/>
      <c r="DY18" s="621"/>
      <c r="DZ18" s="621"/>
      <c r="EA18" s="621"/>
      <c r="EB18" s="621"/>
      <c r="EC18" s="656"/>
    </row>
    <row r="19" spans="2:133" ht="11.25" customHeight="1">
      <c r="B19" s="617" t="s">
        <v>255</v>
      </c>
      <c r="C19" s="618"/>
      <c r="D19" s="618"/>
      <c r="E19" s="618"/>
      <c r="F19" s="618"/>
      <c r="G19" s="618"/>
      <c r="H19" s="618"/>
      <c r="I19" s="618"/>
      <c r="J19" s="618"/>
      <c r="K19" s="618"/>
      <c r="L19" s="618"/>
      <c r="M19" s="618"/>
      <c r="N19" s="618"/>
      <c r="O19" s="618"/>
      <c r="P19" s="618"/>
      <c r="Q19" s="619"/>
      <c r="R19" s="620" t="s">
        <v>223</v>
      </c>
      <c r="S19" s="621"/>
      <c r="T19" s="621"/>
      <c r="U19" s="621"/>
      <c r="V19" s="621"/>
      <c r="W19" s="621"/>
      <c r="X19" s="621"/>
      <c r="Y19" s="622"/>
      <c r="Z19" s="673" t="s">
        <v>223</v>
      </c>
      <c r="AA19" s="673"/>
      <c r="AB19" s="673"/>
      <c r="AC19" s="673"/>
      <c r="AD19" s="674" t="s">
        <v>223</v>
      </c>
      <c r="AE19" s="674"/>
      <c r="AF19" s="674"/>
      <c r="AG19" s="674"/>
      <c r="AH19" s="674"/>
      <c r="AI19" s="674"/>
      <c r="AJ19" s="674"/>
      <c r="AK19" s="674"/>
      <c r="AL19" s="643" t="s">
        <v>223</v>
      </c>
      <c r="AM19" s="675"/>
      <c r="AN19" s="675"/>
      <c r="AO19" s="676"/>
      <c r="AP19" s="617" t="s">
        <v>256</v>
      </c>
      <c r="AQ19" s="618"/>
      <c r="AR19" s="618"/>
      <c r="AS19" s="618"/>
      <c r="AT19" s="618"/>
      <c r="AU19" s="618"/>
      <c r="AV19" s="618"/>
      <c r="AW19" s="618"/>
      <c r="AX19" s="618"/>
      <c r="AY19" s="618"/>
      <c r="AZ19" s="618"/>
      <c r="BA19" s="618"/>
      <c r="BB19" s="618"/>
      <c r="BC19" s="618"/>
      <c r="BD19" s="618"/>
      <c r="BE19" s="618"/>
      <c r="BF19" s="619"/>
      <c r="BG19" s="620">
        <v>721079</v>
      </c>
      <c r="BH19" s="621"/>
      <c r="BI19" s="621"/>
      <c r="BJ19" s="621"/>
      <c r="BK19" s="621"/>
      <c r="BL19" s="621"/>
      <c r="BM19" s="621"/>
      <c r="BN19" s="622"/>
      <c r="BO19" s="673">
        <v>6.9</v>
      </c>
      <c r="BP19" s="673"/>
      <c r="BQ19" s="673"/>
      <c r="BR19" s="673"/>
      <c r="BS19" s="626" t="s">
        <v>223</v>
      </c>
      <c r="BT19" s="621"/>
      <c r="BU19" s="621"/>
      <c r="BV19" s="621"/>
      <c r="BW19" s="621"/>
      <c r="BX19" s="621"/>
      <c r="BY19" s="621"/>
      <c r="BZ19" s="621"/>
      <c r="CA19" s="621"/>
      <c r="CB19" s="656"/>
      <c r="CD19" s="657" t="s">
        <v>257</v>
      </c>
      <c r="CE19" s="654"/>
      <c r="CF19" s="654"/>
      <c r="CG19" s="654"/>
      <c r="CH19" s="654"/>
      <c r="CI19" s="654"/>
      <c r="CJ19" s="654"/>
      <c r="CK19" s="654"/>
      <c r="CL19" s="654"/>
      <c r="CM19" s="654"/>
      <c r="CN19" s="654"/>
      <c r="CO19" s="654"/>
      <c r="CP19" s="654"/>
      <c r="CQ19" s="655"/>
      <c r="CR19" s="620" t="s">
        <v>223</v>
      </c>
      <c r="CS19" s="621"/>
      <c r="CT19" s="621"/>
      <c r="CU19" s="621"/>
      <c r="CV19" s="621"/>
      <c r="CW19" s="621"/>
      <c r="CX19" s="621"/>
      <c r="CY19" s="622"/>
      <c r="CZ19" s="673" t="s">
        <v>223</v>
      </c>
      <c r="DA19" s="673"/>
      <c r="DB19" s="673"/>
      <c r="DC19" s="673"/>
      <c r="DD19" s="626" t="s">
        <v>223</v>
      </c>
      <c r="DE19" s="621"/>
      <c r="DF19" s="621"/>
      <c r="DG19" s="621"/>
      <c r="DH19" s="621"/>
      <c r="DI19" s="621"/>
      <c r="DJ19" s="621"/>
      <c r="DK19" s="621"/>
      <c r="DL19" s="621"/>
      <c r="DM19" s="621"/>
      <c r="DN19" s="621"/>
      <c r="DO19" s="621"/>
      <c r="DP19" s="622"/>
      <c r="DQ19" s="626" t="s">
        <v>223</v>
      </c>
      <c r="DR19" s="621"/>
      <c r="DS19" s="621"/>
      <c r="DT19" s="621"/>
      <c r="DU19" s="621"/>
      <c r="DV19" s="621"/>
      <c r="DW19" s="621"/>
      <c r="DX19" s="621"/>
      <c r="DY19" s="621"/>
      <c r="DZ19" s="621"/>
      <c r="EA19" s="621"/>
      <c r="EB19" s="621"/>
      <c r="EC19" s="656"/>
    </row>
    <row r="20" spans="2:133" ht="11.25" customHeight="1">
      <c r="B20" s="617" t="s">
        <v>258</v>
      </c>
      <c r="C20" s="618"/>
      <c r="D20" s="618"/>
      <c r="E20" s="618"/>
      <c r="F20" s="618"/>
      <c r="G20" s="618"/>
      <c r="H20" s="618"/>
      <c r="I20" s="618"/>
      <c r="J20" s="618"/>
      <c r="K20" s="618"/>
      <c r="L20" s="618"/>
      <c r="M20" s="618"/>
      <c r="N20" s="618"/>
      <c r="O20" s="618"/>
      <c r="P20" s="618"/>
      <c r="Q20" s="619"/>
      <c r="R20" s="620">
        <v>11769207</v>
      </c>
      <c r="S20" s="621"/>
      <c r="T20" s="621"/>
      <c r="U20" s="621"/>
      <c r="V20" s="621"/>
      <c r="W20" s="621"/>
      <c r="X20" s="621"/>
      <c r="Y20" s="622"/>
      <c r="Z20" s="673">
        <v>56.9</v>
      </c>
      <c r="AA20" s="673"/>
      <c r="AB20" s="673"/>
      <c r="AC20" s="673"/>
      <c r="AD20" s="674">
        <v>11024105</v>
      </c>
      <c r="AE20" s="674"/>
      <c r="AF20" s="674"/>
      <c r="AG20" s="674"/>
      <c r="AH20" s="674"/>
      <c r="AI20" s="674"/>
      <c r="AJ20" s="674"/>
      <c r="AK20" s="674"/>
      <c r="AL20" s="643">
        <v>99.2</v>
      </c>
      <c r="AM20" s="675"/>
      <c r="AN20" s="675"/>
      <c r="AO20" s="676"/>
      <c r="AP20" s="617" t="s">
        <v>259</v>
      </c>
      <c r="AQ20" s="618"/>
      <c r="AR20" s="618"/>
      <c r="AS20" s="618"/>
      <c r="AT20" s="618"/>
      <c r="AU20" s="618"/>
      <c r="AV20" s="618"/>
      <c r="AW20" s="618"/>
      <c r="AX20" s="618"/>
      <c r="AY20" s="618"/>
      <c r="AZ20" s="618"/>
      <c r="BA20" s="618"/>
      <c r="BB20" s="618"/>
      <c r="BC20" s="618"/>
      <c r="BD20" s="618"/>
      <c r="BE20" s="618"/>
      <c r="BF20" s="619"/>
      <c r="BG20" s="620">
        <v>721079</v>
      </c>
      <c r="BH20" s="621"/>
      <c r="BI20" s="621"/>
      <c r="BJ20" s="621"/>
      <c r="BK20" s="621"/>
      <c r="BL20" s="621"/>
      <c r="BM20" s="621"/>
      <c r="BN20" s="622"/>
      <c r="BO20" s="673">
        <v>6.9</v>
      </c>
      <c r="BP20" s="673"/>
      <c r="BQ20" s="673"/>
      <c r="BR20" s="673"/>
      <c r="BS20" s="626" t="s">
        <v>223</v>
      </c>
      <c r="BT20" s="621"/>
      <c r="BU20" s="621"/>
      <c r="BV20" s="621"/>
      <c r="BW20" s="621"/>
      <c r="BX20" s="621"/>
      <c r="BY20" s="621"/>
      <c r="BZ20" s="621"/>
      <c r="CA20" s="621"/>
      <c r="CB20" s="656"/>
      <c r="CD20" s="657" t="s">
        <v>260</v>
      </c>
      <c r="CE20" s="654"/>
      <c r="CF20" s="654"/>
      <c r="CG20" s="654"/>
      <c r="CH20" s="654"/>
      <c r="CI20" s="654"/>
      <c r="CJ20" s="654"/>
      <c r="CK20" s="654"/>
      <c r="CL20" s="654"/>
      <c r="CM20" s="654"/>
      <c r="CN20" s="654"/>
      <c r="CO20" s="654"/>
      <c r="CP20" s="654"/>
      <c r="CQ20" s="655"/>
      <c r="CR20" s="620">
        <v>19723182</v>
      </c>
      <c r="CS20" s="621"/>
      <c r="CT20" s="621"/>
      <c r="CU20" s="621"/>
      <c r="CV20" s="621"/>
      <c r="CW20" s="621"/>
      <c r="CX20" s="621"/>
      <c r="CY20" s="622"/>
      <c r="CZ20" s="673">
        <v>100</v>
      </c>
      <c r="DA20" s="673"/>
      <c r="DB20" s="673"/>
      <c r="DC20" s="673"/>
      <c r="DD20" s="626">
        <v>4070133</v>
      </c>
      <c r="DE20" s="621"/>
      <c r="DF20" s="621"/>
      <c r="DG20" s="621"/>
      <c r="DH20" s="621"/>
      <c r="DI20" s="621"/>
      <c r="DJ20" s="621"/>
      <c r="DK20" s="621"/>
      <c r="DL20" s="621"/>
      <c r="DM20" s="621"/>
      <c r="DN20" s="621"/>
      <c r="DO20" s="621"/>
      <c r="DP20" s="622"/>
      <c r="DQ20" s="626">
        <v>12704347</v>
      </c>
      <c r="DR20" s="621"/>
      <c r="DS20" s="621"/>
      <c r="DT20" s="621"/>
      <c r="DU20" s="621"/>
      <c r="DV20" s="621"/>
      <c r="DW20" s="621"/>
      <c r="DX20" s="621"/>
      <c r="DY20" s="621"/>
      <c r="DZ20" s="621"/>
      <c r="EA20" s="621"/>
      <c r="EB20" s="621"/>
      <c r="EC20" s="656"/>
    </row>
    <row r="21" spans="2:133" ht="11.25" customHeight="1">
      <c r="B21" s="617" t="s">
        <v>261</v>
      </c>
      <c r="C21" s="618"/>
      <c r="D21" s="618"/>
      <c r="E21" s="618"/>
      <c r="F21" s="618"/>
      <c r="G21" s="618"/>
      <c r="H21" s="618"/>
      <c r="I21" s="618"/>
      <c r="J21" s="618"/>
      <c r="K21" s="618"/>
      <c r="L21" s="618"/>
      <c r="M21" s="618"/>
      <c r="N21" s="618"/>
      <c r="O21" s="618"/>
      <c r="P21" s="618"/>
      <c r="Q21" s="619"/>
      <c r="R21" s="620">
        <v>9975</v>
      </c>
      <c r="S21" s="621"/>
      <c r="T21" s="621"/>
      <c r="U21" s="621"/>
      <c r="V21" s="621"/>
      <c r="W21" s="621"/>
      <c r="X21" s="621"/>
      <c r="Y21" s="622"/>
      <c r="Z21" s="673">
        <v>0</v>
      </c>
      <c r="AA21" s="673"/>
      <c r="AB21" s="673"/>
      <c r="AC21" s="673"/>
      <c r="AD21" s="674">
        <v>9975</v>
      </c>
      <c r="AE21" s="674"/>
      <c r="AF21" s="674"/>
      <c r="AG21" s="674"/>
      <c r="AH21" s="674"/>
      <c r="AI21" s="674"/>
      <c r="AJ21" s="674"/>
      <c r="AK21" s="674"/>
      <c r="AL21" s="643">
        <v>0.1</v>
      </c>
      <c r="AM21" s="675"/>
      <c r="AN21" s="675"/>
      <c r="AO21" s="676"/>
      <c r="AP21" s="711" t="s">
        <v>262</v>
      </c>
      <c r="AQ21" s="721"/>
      <c r="AR21" s="721"/>
      <c r="AS21" s="721"/>
      <c r="AT21" s="721"/>
      <c r="AU21" s="721"/>
      <c r="AV21" s="721"/>
      <c r="AW21" s="721"/>
      <c r="AX21" s="721"/>
      <c r="AY21" s="721"/>
      <c r="AZ21" s="721"/>
      <c r="BA21" s="721"/>
      <c r="BB21" s="721"/>
      <c r="BC21" s="721"/>
      <c r="BD21" s="721"/>
      <c r="BE21" s="721"/>
      <c r="BF21" s="713"/>
      <c r="BG21" s="620" t="s">
        <v>223</v>
      </c>
      <c r="BH21" s="621"/>
      <c r="BI21" s="621"/>
      <c r="BJ21" s="621"/>
      <c r="BK21" s="621"/>
      <c r="BL21" s="621"/>
      <c r="BM21" s="621"/>
      <c r="BN21" s="622"/>
      <c r="BO21" s="673" t="s">
        <v>223</v>
      </c>
      <c r="BP21" s="673"/>
      <c r="BQ21" s="673"/>
      <c r="BR21" s="673"/>
      <c r="BS21" s="626" t="s">
        <v>223</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c r="B22" s="617" t="s">
        <v>263</v>
      </c>
      <c r="C22" s="618"/>
      <c r="D22" s="618"/>
      <c r="E22" s="618"/>
      <c r="F22" s="618"/>
      <c r="G22" s="618"/>
      <c r="H22" s="618"/>
      <c r="I22" s="618"/>
      <c r="J22" s="618"/>
      <c r="K22" s="618"/>
      <c r="L22" s="618"/>
      <c r="M22" s="618"/>
      <c r="N22" s="618"/>
      <c r="O22" s="618"/>
      <c r="P22" s="618"/>
      <c r="Q22" s="619"/>
      <c r="R22" s="620">
        <v>5161</v>
      </c>
      <c r="S22" s="621"/>
      <c r="T22" s="621"/>
      <c r="U22" s="621"/>
      <c r="V22" s="621"/>
      <c r="W22" s="621"/>
      <c r="X22" s="621"/>
      <c r="Y22" s="622"/>
      <c r="Z22" s="673">
        <v>0</v>
      </c>
      <c r="AA22" s="673"/>
      <c r="AB22" s="673"/>
      <c r="AC22" s="673"/>
      <c r="AD22" s="674" t="s">
        <v>223</v>
      </c>
      <c r="AE22" s="674"/>
      <c r="AF22" s="674"/>
      <c r="AG22" s="674"/>
      <c r="AH22" s="674"/>
      <c r="AI22" s="674"/>
      <c r="AJ22" s="674"/>
      <c r="AK22" s="674"/>
      <c r="AL22" s="643" t="s">
        <v>223</v>
      </c>
      <c r="AM22" s="675"/>
      <c r="AN22" s="675"/>
      <c r="AO22" s="676"/>
      <c r="AP22" s="711" t="s">
        <v>264</v>
      </c>
      <c r="AQ22" s="721"/>
      <c r="AR22" s="721"/>
      <c r="AS22" s="721"/>
      <c r="AT22" s="721"/>
      <c r="AU22" s="721"/>
      <c r="AV22" s="721"/>
      <c r="AW22" s="721"/>
      <c r="AX22" s="721"/>
      <c r="AY22" s="721"/>
      <c r="AZ22" s="721"/>
      <c r="BA22" s="721"/>
      <c r="BB22" s="721"/>
      <c r="BC22" s="721"/>
      <c r="BD22" s="721"/>
      <c r="BE22" s="721"/>
      <c r="BF22" s="713"/>
      <c r="BG22" s="620" t="s">
        <v>223</v>
      </c>
      <c r="BH22" s="621"/>
      <c r="BI22" s="621"/>
      <c r="BJ22" s="621"/>
      <c r="BK22" s="621"/>
      <c r="BL22" s="621"/>
      <c r="BM22" s="621"/>
      <c r="BN22" s="622"/>
      <c r="BO22" s="673" t="s">
        <v>223</v>
      </c>
      <c r="BP22" s="673"/>
      <c r="BQ22" s="673"/>
      <c r="BR22" s="673"/>
      <c r="BS22" s="626" t="s">
        <v>223</v>
      </c>
      <c r="BT22" s="621"/>
      <c r="BU22" s="621"/>
      <c r="BV22" s="621"/>
      <c r="BW22" s="621"/>
      <c r="BX22" s="621"/>
      <c r="BY22" s="621"/>
      <c r="BZ22" s="621"/>
      <c r="CA22" s="621"/>
      <c r="CB22" s="656"/>
      <c r="CD22" s="725" t="s">
        <v>265</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c r="B23" s="617" t="s">
        <v>266</v>
      </c>
      <c r="C23" s="618"/>
      <c r="D23" s="618"/>
      <c r="E23" s="618"/>
      <c r="F23" s="618"/>
      <c r="G23" s="618"/>
      <c r="H23" s="618"/>
      <c r="I23" s="618"/>
      <c r="J23" s="618"/>
      <c r="K23" s="618"/>
      <c r="L23" s="618"/>
      <c r="M23" s="618"/>
      <c r="N23" s="618"/>
      <c r="O23" s="618"/>
      <c r="P23" s="618"/>
      <c r="Q23" s="619"/>
      <c r="R23" s="620">
        <v>491479</v>
      </c>
      <c r="S23" s="621"/>
      <c r="T23" s="621"/>
      <c r="U23" s="621"/>
      <c r="V23" s="621"/>
      <c r="W23" s="621"/>
      <c r="X23" s="621"/>
      <c r="Y23" s="622"/>
      <c r="Z23" s="673">
        <v>2.4</v>
      </c>
      <c r="AA23" s="673"/>
      <c r="AB23" s="673"/>
      <c r="AC23" s="673"/>
      <c r="AD23" s="674">
        <v>24967</v>
      </c>
      <c r="AE23" s="674"/>
      <c r="AF23" s="674"/>
      <c r="AG23" s="674"/>
      <c r="AH23" s="674"/>
      <c r="AI23" s="674"/>
      <c r="AJ23" s="674"/>
      <c r="AK23" s="674"/>
      <c r="AL23" s="643">
        <v>0.2</v>
      </c>
      <c r="AM23" s="675"/>
      <c r="AN23" s="675"/>
      <c r="AO23" s="676"/>
      <c r="AP23" s="711" t="s">
        <v>267</v>
      </c>
      <c r="AQ23" s="721"/>
      <c r="AR23" s="721"/>
      <c r="AS23" s="721"/>
      <c r="AT23" s="721"/>
      <c r="AU23" s="721"/>
      <c r="AV23" s="721"/>
      <c r="AW23" s="721"/>
      <c r="AX23" s="721"/>
      <c r="AY23" s="721"/>
      <c r="AZ23" s="721"/>
      <c r="BA23" s="721"/>
      <c r="BB23" s="721"/>
      <c r="BC23" s="721"/>
      <c r="BD23" s="721"/>
      <c r="BE23" s="721"/>
      <c r="BF23" s="713"/>
      <c r="BG23" s="620">
        <v>721079</v>
      </c>
      <c r="BH23" s="621"/>
      <c r="BI23" s="621"/>
      <c r="BJ23" s="621"/>
      <c r="BK23" s="621"/>
      <c r="BL23" s="621"/>
      <c r="BM23" s="621"/>
      <c r="BN23" s="622"/>
      <c r="BO23" s="673">
        <v>6.9</v>
      </c>
      <c r="BP23" s="673"/>
      <c r="BQ23" s="673"/>
      <c r="BR23" s="673"/>
      <c r="BS23" s="626" t="s">
        <v>223</v>
      </c>
      <c r="BT23" s="621"/>
      <c r="BU23" s="621"/>
      <c r="BV23" s="621"/>
      <c r="BW23" s="621"/>
      <c r="BX23" s="621"/>
      <c r="BY23" s="621"/>
      <c r="BZ23" s="621"/>
      <c r="CA23" s="621"/>
      <c r="CB23" s="656"/>
      <c r="CD23" s="725" t="s">
        <v>205</v>
      </c>
      <c r="CE23" s="726"/>
      <c r="CF23" s="726"/>
      <c r="CG23" s="726"/>
      <c r="CH23" s="726"/>
      <c r="CI23" s="726"/>
      <c r="CJ23" s="726"/>
      <c r="CK23" s="726"/>
      <c r="CL23" s="726"/>
      <c r="CM23" s="726"/>
      <c r="CN23" s="726"/>
      <c r="CO23" s="726"/>
      <c r="CP23" s="726"/>
      <c r="CQ23" s="727"/>
      <c r="CR23" s="725" t="s">
        <v>268</v>
      </c>
      <c r="CS23" s="726"/>
      <c r="CT23" s="726"/>
      <c r="CU23" s="726"/>
      <c r="CV23" s="726"/>
      <c r="CW23" s="726"/>
      <c r="CX23" s="726"/>
      <c r="CY23" s="727"/>
      <c r="CZ23" s="725" t="s">
        <v>269</v>
      </c>
      <c r="DA23" s="726"/>
      <c r="DB23" s="726"/>
      <c r="DC23" s="727"/>
      <c r="DD23" s="725" t="s">
        <v>270</v>
      </c>
      <c r="DE23" s="726"/>
      <c r="DF23" s="726"/>
      <c r="DG23" s="726"/>
      <c r="DH23" s="726"/>
      <c r="DI23" s="726"/>
      <c r="DJ23" s="726"/>
      <c r="DK23" s="727"/>
      <c r="DL23" s="728" t="s">
        <v>271</v>
      </c>
      <c r="DM23" s="729"/>
      <c r="DN23" s="729"/>
      <c r="DO23" s="729"/>
      <c r="DP23" s="729"/>
      <c r="DQ23" s="729"/>
      <c r="DR23" s="729"/>
      <c r="DS23" s="729"/>
      <c r="DT23" s="729"/>
      <c r="DU23" s="729"/>
      <c r="DV23" s="730"/>
      <c r="DW23" s="725" t="s">
        <v>272</v>
      </c>
      <c r="DX23" s="726"/>
      <c r="DY23" s="726"/>
      <c r="DZ23" s="726"/>
      <c r="EA23" s="726"/>
      <c r="EB23" s="726"/>
      <c r="EC23" s="727"/>
    </row>
    <row r="24" spans="2:133" ht="11.25" customHeight="1">
      <c r="B24" s="617" t="s">
        <v>273</v>
      </c>
      <c r="C24" s="618"/>
      <c r="D24" s="618"/>
      <c r="E24" s="618"/>
      <c r="F24" s="618"/>
      <c r="G24" s="618"/>
      <c r="H24" s="618"/>
      <c r="I24" s="618"/>
      <c r="J24" s="618"/>
      <c r="K24" s="618"/>
      <c r="L24" s="618"/>
      <c r="M24" s="618"/>
      <c r="N24" s="618"/>
      <c r="O24" s="618"/>
      <c r="P24" s="618"/>
      <c r="Q24" s="619"/>
      <c r="R24" s="620">
        <v>81396</v>
      </c>
      <c r="S24" s="621"/>
      <c r="T24" s="621"/>
      <c r="U24" s="621"/>
      <c r="V24" s="621"/>
      <c r="W24" s="621"/>
      <c r="X24" s="621"/>
      <c r="Y24" s="622"/>
      <c r="Z24" s="673">
        <v>0.4</v>
      </c>
      <c r="AA24" s="673"/>
      <c r="AB24" s="673"/>
      <c r="AC24" s="673"/>
      <c r="AD24" s="674" t="s">
        <v>223</v>
      </c>
      <c r="AE24" s="674"/>
      <c r="AF24" s="674"/>
      <c r="AG24" s="674"/>
      <c r="AH24" s="674"/>
      <c r="AI24" s="674"/>
      <c r="AJ24" s="674"/>
      <c r="AK24" s="674"/>
      <c r="AL24" s="643" t="s">
        <v>223</v>
      </c>
      <c r="AM24" s="675"/>
      <c r="AN24" s="675"/>
      <c r="AO24" s="676"/>
      <c r="AP24" s="711" t="s">
        <v>274</v>
      </c>
      <c r="AQ24" s="721"/>
      <c r="AR24" s="721"/>
      <c r="AS24" s="721"/>
      <c r="AT24" s="721"/>
      <c r="AU24" s="721"/>
      <c r="AV24" s="721"/>
      <c r="AW24" s="721"/>
      <c r="AX24" s="721"/>
      <c r="AY24" s="721"/>
      <c r="AZ24" s="721"/>
      <c r="BA24" s="721"/>
      <c r="BB24" s="721"/>
      <c r="BC24" s="721"/>
      <c r="BD24" s="721"/>
      <c r="BE24" s="721"/>
      <c r="BF24" s="713"/>
      <c r="BG24" s="620" t="s">
        <v>223</v>
      </c>
      <c r="BH24" s="621"/>
      <c r="BI24" s="621"/>
      <c r="BJ24" s="621"/>
      <c r="BK24" s="621"/>
      <c r="BL24" s="621"/>
      <c r="BM24" s="621"/>
      <c r="BN24" s="622"/>
      <c r="BO24" s="673" t="s">
        <v>223</v>
      </c>
      <c r="BP24" s="673"/>
      <c r="BQ24" s="673"/>
      <c r="BR24" s="673"/>
      <c r="BS24" s="626" t="s">
        <v>223</v>
      </c>
      <c r="BT24" s="621"/>
      <c r="BU24" s="621"/>
      <c r="BV24" s="621"/>
      <c r="BW24" s="621"/>
      <c r="BX24" s="621"/>
      <c r="BY24" s="621"/>
      <c r="BZ24" s="621"/>
      <c r="CA24" s="621"/>
      <c r="CB24" s="656"/>
      <c r="CD24" s="677" t="s">
        <v>275</v>
      </c>
      <c r="CE24" s="678"/>
      <c r="CF24" s="678"/>
      <c r="CG24" s="678"/>
      <c r="CH24" s="678"/>
      <c r="CI24" s="678"/>
      <c r="CJ24" s="678"/>
      <c r="CK24" s="678"/>
      <c r="CL24" s="678"/>
      <c r="CM24" s="678"/>
      <c r="CN24" s="678"/>
      <c r="CO24" s="678"/>
      <c r="CP24" s="678"/>
      <c r="CQ24" s="679"/>
      <c r="CR24" s="670">
        <v>7925290</v>
      </c>
      <c r="CS24" s="671"/>
      <c r="CT24" s="671"/>
      <c r="CU24" s="671"/>
      <c r="CV24" s="671"/>
      <c r="CW24" s="671"/>
      <c r="CX24" s="671"/>
      <c r="CY24" s="718"/>
      <c r="CZ24" s="722">
        <v>40.200000000000003</v>
      </c>
      <c r="DA24" s="723"/>
      <c r="DB24" s="723"/>
      <c r="DC24" s="724"/>
      <c r="DD24" s="717">
        <v>5301464</v>
      </c>
      <c r="DE24" s="671"/>
      <c r="DF24" s="671"/>
      <c r="DG24" s="671"/>
      <c r="DH24" s="671"/>
      <c r="DI24" s="671"/>
      <c r="DJ24" s="671"/>
      <c r="DK24" s="718"/>
      <c r="DL24" s="717">
        <v>5282396</v>
      </c>
      <c r="DM24" s="671"/>
      <c r="DN24" s="671"/>
      <c r="DO24" s="671"/>
      <c r="DP24" s="671"/>
      <c r="DQ24" s="671"/>
      <c r="DR24" s="671"/>
      <c r="DS24" s="671"/>
      <c r="DT24" s="671"/>
      <c r="DU24" s="671"/>
      <c r="DV24" s="718"/>
      <c r="DW24" s="719">
        <v>47.5</v>
      </c>
      <c r="DX24" s="688"/>
      <c r="DY24" s="688"/>
      <c r="DZ24" s="688"/>
      <c r="EA24" s="688"/>
      <c r="EB24" s="688"/>
      <c r="EC24" s="720"/>
    </row>
    <row r="25" spans="2:133" ht="11.25" customHeight="1">
      <c r="B25" s="617" t="s">
        <v>276</v>
      </c>
      <c r="C25" s="618"/>
      <c r="D25" s="618"/>
      <c r="E25" s="618"/>
      <c r="F25" s="618"/>
      <c r="G25" s="618"/>
      <c r="H25" s="618"/>
      <c r="I25" s="618"/>
      <c r="J25" s="618"/>
      <c r="K25" s="618"/>
      <c r="L25" s="618"/>
      <c r="M25" s="618"/>
      <c r="N25" s="618"/>
      <c r="O25" s="618"/>
      <c r="P25" s="618"/>
      <c r="Q25" s="619"/>
      <c r="R25" s="620">
        <v>2568338</v>
      </c>
      <c r="S25" s="621"/>
      <c r="T25" s="621"/>
      <c r="U25" s="621"/>
      <c r="V25" s="621"/>
      <c r="W25" s="621"/>
      <c r="X25" s="621"/>
      <c r="Y25" s="622"/>
      <c r="Z25" s="673">
        <v>12.4</v>
      </c>
      <c r="AA25" s="673"/>
      <c r="AB25" s="673"/>
      <c r="AC25" s="673"/>
      <c r="AD25" s="674" t="s">
        <v>223</v>
      </c>
      <c r="AE25" s="674"/>
      <c r="AF25" s="674"/>
      <c r="AG25" s="674"/>
      <c r="AH25" s="674"/>
      <c r="AI25" s="674"/>
      <c r="AJ25" s="674"/>
      <c r="AK25" s="674"/>
      <c r="AL25" s="643" t="s">
        <v>223</v>
      </c>
      <c r="AM25" s="675"/>
      <c r="AN25" s="675"/>
      <c r="AO25" s="676"/>
      <c r="AP25" s="711" t="s">
        <v>277</v>
      </c>
      <c r="AQ25" s="721"/>
      <c r="AR25" s="721"/>
      <c r="AS25" s="721"/>
      <c r="AT25" s="721"/>
      <c r="AU25" s="721"/>
      <c r="AV25" s="721"/>
      <c r="AW25" s="721"/>
      <c r="AX25" s="721"/>
      <c r="AY25" s="721"/>
      <c r="AZ25" s="721"/>
      <c r="BA25" s="721"/>
      <c r="BB25" s="721"/>
      <c r="BC25" s="721"/>
      <c r="BD25" s="721"/>
      <c r="BE25" s="721"/>
      <c r="BF25" s="713"/>
      <c r="BG25" s="620" t="s">
        <v>223</v>
      </c>
      <c r="BH25" s="621"/>
      <c r="BI25" s="621"/>
      <c r="BJ25" s="621"/>
      <c r="BK25" s="621"/>
      <c r="BL25" s="621"/>
      <c r="BM25" s="621"/>
      <c r="BN25" s="622"/>
      <c r="BO25" s="673" t="s">
        <v>223</v>
      </c>
      <c r="BP25" s="673"/>
      <c r="BQ25" s="673"/>
      <c r="BR25" s="673"/>
      <c r="BS25" s="626" t="s">
        <v>223</v>
      </c>
      <c r="BT25" s="621"/>
      <c r="BU25" s="621"/>
      <c r="BV25" s="621"/>
      <c r="BW25" s="621"/>
      <c r="BX25" s="621"/>
      <c r="BY25" s="621"/>
      <c r="BZ25" s="621"/>
      <c r="CA25" s="621"/>
      <c r="CB25" s="656"/>
      <c r="CD25" s="657" t="s">
        <v>278</v>
      </c>
      <c r="CE25" s="654"/>
      <c r="CF25" s="654"/>
      <c r="CG25" s="654"/>
      <c r="CH25" s="654"/>
      <c r="CI25" s="654"/>
      <c r="CJ25" s="654"/>
      <c r="CK25" s="654"/>
      <c r="CL25" s="654"/>
      <c r="CM25" s="654"/>
      <c r="CN25" s="654"/>
      <c r="CO25" s="654"/>
      <c r="CP25" s="654"/>
      <c r="CQ25" s="655"/>
      <c r="CR25" s="620">
        <v>3793916</v>
      </c>
      <c r="CS25" s="639"/>
      <c r="CT25" s="639"/>
      <c r="CU25" s="639"/>
      <c r="CV25" s="639"/>
      <c r="CW25" s="639"/>
      <c r="CX25" s="639"/>
      <c r="CY25" s="640"/>
      <c r="CZ25" s="623">
        <v>19.2</v>
      </c>
      <c r="DA25" s="641"/>
      <c r="DB25" s="641"/>
      <c r="DC25" s="642"/>
      <c r="DD25" s="626">
        <v>3331647</v>
      </c>
      <c r="DE25" s="639"/>
      <c r="DF25" s="639"/>
      <c r="DG25" s="639"/>
      <c r="DH25" s="639"/>
      <c r="DI25" s="639"/>
      <c r="DJ25" s="639"/>
      <c r="DK25" s="640"/>
      <c r="DL25" s="626">
        <v>3312642</v>
      </c>
      <c r="DM25" s="639"/>
      <c r="DN25" s="639"/>
      <c r="DO25" s="639"/>
      <c r="DP25" s="639"/>
      <c r="DQ25" s="639"/>
      <c r="DR25" s="639"/>
      <c r="DS25" s="639"/>
      <c r="DT25" s="639"/>
      <c r="DU25" s="639"/>
      <c r="DV25" s="640"/>
      <c r="DW25" s="643">
        <v>29.8</v>
      </c>
      <c r="DX25" s="644"/>
      <c r="DY25" s="644"/>
      <c r="DZ25" s="644"/>
      <c r="EA25" s="644"/>
      <c r="EB25" s="644"/>
      <c r="EC25" s="645"/>
    </row>
    <row r="26" spans="2:133" ht="11.25" customHeight="1">
      <c r="B26" s="714" t="s">
        <v>279</v>
      </c>
      <c r="C26" s="715"/>
      <c r="D26" s="715"/>
      <c r="E26" s="715"/>
      <c r="F26" s="715"/>
      <c r="G26" s="715"/>
      <c r="H26" s="715"/>
      <c r="I26" s="715"/>
      <c r="J26" s="715"/>
      <c r="K26" s="715"/>
      <c r="L26" s="715"/>
      <c r="M26" s="715"/>
      <c r="N26" s="715"/>
      <c r="O26" s="715"/>
      <c r="P26" s="715"/>
      <c r="Q26" s="716"/>
      <c r="R26" s="620" t="s">
        <v>223</v>
      </c>
      <c r="S26" s="621"/>
      <c r="T26" s="621"/>
      <c r="U26" s="621"/>
      <c r="V26" s="621"/>
      <c r="W26" s="621"/>
      <c r="X26" s="621"/>
      <c r="Y26" s="622"/>
      <c r="Z26" s="673" t="s">
        <v>223</v>
      </c>
      <c r="AA26" s="673"/>
      <c r="AB26" s="673"/>
      <c r="AC26" s="673"/>
      <c r="AD26" s="674" t="s">
        <v>223</v>
      </c>
      <c r="AE26" s="674"/>
      <c r="AF26" s="674"/>
      <c r="AG26" s="674"/>
      <c r="AH26" s="674"/>
      <c r="AI26" s="674"/>
      <c r="AJ26" s="674"/>
      <c r="AK26" s="674"/>
      <c r="AL26" s="643" t="s">
        <v>223</v>
      </c>
      <c r="AM26" s="675"/>
      <c r="AN26" s="675"/>
      <c r="AO26" s="676"/>
      <c r="AP26" s="711" t="s">
        <v>280</v>
      </c>
      <c r="AQ26" s="712"/>
      <c r="AR26" s="712"/>
      <c r="AS26" s="712"/>
      <c r="AT26" s="712"/>
      <c r="AU26" s="712"/>
      <c r="AV26" s="712"/>
      <c r="AW26" s="712"/>
      <c r="AX26" s="712"/>
      <c r="AY26" s="712"/>
      <c r="AZ26" s="712"/>
      <c r="BA26" s="712"/>
      <c r="BB26" s="712"/>
      <c r="BC26" s="712"/>
      <c r="BD26" s="712"/>
      <c r="BE26" s="712"/>
      <c r="BF26" s="713"/>
      <c r="BG26" s="620" t="s">
        <v>223</v>
      </c>
      <c r="BH26" s="621"/>
      <c r="BI26" s="621"/>
      <c r="BJ26" s="621"/>
      <c r="BK26" s="621"/>
      <c r="BL26" s="621"/>
      <c r="BM26" s="621"/>
      <c r="BN26" s="622"/>
      <c r="BO26" s="673" t="s">
        <v>223</v>
      </c>
      <c r="BP26" s="673"/>
      <c r="BQ26" s="673"/>
      <c r="BR26" s="673"/>
      <c r="BS26" s="626" t="s">
        <v>223</v>
      </c>
      <c r="BT26" s="621"/>
      <c r="BU26" s="621"/>
      <c r="BV26" s="621"/>
      <c r="BW26" s="621"/>
      <c r="BX26" s="621"/>
      <c r="BY26" s="621"/>
      <c r="BZ26" s="621"/>
      <c r="CA26" s="621"/>
      <c r="CB26" s="656"/>
      <c r="CD26" s="657" t="s">
        <v>281</v>
      </c>
      <c r="CE26" s="654"/>
      <c r="CF26" s="654"/>
      <c r="CG26" s="654"/>
      <c r="CH26" s="654"/>
      <c r="CI26" s="654"/>
      <c r="CJ26" s="654"/>
      <c r="CK26" s="654"/>
      <c r="CL26" s="654"/>
      <c r="CM26" s="654"/>
      <c r="CN26" s="654"/>
      <c r="CO26" s="654"/>
      <c r="CP26" s="654"/>
      <c r="CQ26" s="655"/>
      <c r="CR26" s="620">
        <v>2497462</v>
      </c>
      <c r="CS26" s="621"/>
      <c r="CT26" s="621"/>
      <c r="CU26" s="621"/>
      <c r="CV26" s="621"/>
      <c r="CW26" s="621"/>
      <c r="CX26" s="621"/>
      <c r="CY26" s="622"/>
      <c r="CZ26" s="623">
        <v>12.7</v>
      </c>
      <c r="DA26" s="641"/>
      <c r="DB26" s="641"/>
      <c r="DC26" s="642"/>
      <c r="DD26" s="626">
        <v>2144573</v>
      </c>
      <c r="DE26" s="621"/>
      <c r="DF26" s="621"/>
      <c r="DG26" s="621"/>
      <c r="DH26" s="621"/>
      <c r="DI26" s="621"/>
      <c r="DJ26" s="621"/>
      <c r="DK26" s="622"/>
      <c r="DL26" s="626" t="s">
        <v>211</v>
      </c>
      <c r="DM26" s="621"/>
      <c r="DN26" s="621"/>
      <c r="DO26" s="621"/>
      <c r="DP26" s="621"/>
      <c r="DQ26" s="621"/>
      <c r="DR26" s="621"/>
      <c r="DS26" s="621"/>
      <c r="DT26" s="621"/>
      <c r="DU26" s="621"/>
      <c r="DV26" s="622"/>
      <c r="DW26" s="643" t="s">
        <v>211</v>
      </c>
      <c r="DX26" s="644"/>
      <c r="DY26" s="644"/>
      <c r="DZ26" s="644"/>
      <c r="EA26" s="644"/>
      <c r="EB26" s="644"/>
      <c r="EC26" s="645"/>
    </row>
    <row r="27" spans="2:133" ht="11.25" customHeight="1">
      <c r="B27" s="617" t="s">
        <v>282</v>
      </c>
      <c r="C27" s="618"/>
      <c r="D27" s="618"/>
      <c r="E27" s="618"/>
      <c r="F27" s="618"/>
      <c r="G27" s="618"/>
      <c r="H27" s="618"/>
      <c r="I27" s="618"/>
      <c r="J27" s="618"/>
      <c r="K27" s="618"/>
      <c r="L27" s="618"/>
      <c r="M27" s="618"/>
      <c r="N27" s="618"/>
      <c r="O27" s="618"/>
      <c r="P27" s="618"/>
      <c r="Q27" s="619"/>
      <c r="R27" s="620">
        <v>928676</v>
      </c>
      <c r="S27" s="621"/>
      <c r="T27" s="621"/>
      <c r="U27" s="621"/>
      <c r="V27" s="621"/>
      <c r="W27" s="621"/>
      <c r="X27" s="621"/>
      <c r="Y27" s="622"/>
      <c r="Z27" s="673">
        <v>4.5</v>
      </c>
      <c r="AA27" s="673"/>
      <c r="AB27" s="673"/>
      <c r="AC27" s="673"/>
      <c r="AD27" s="674" t="s">
        <v>223</v>
      </c>
      <c r="AE27" s="674"/>
      <c r="AF27" s="674"/>
      <c r="AG27" s="674"/>
      <c r="AH27" s="674"/>
      <c r="AI27" s="674"/>
      <c r="AJ27" s="674"/>
      <c r="AK27" s="674"/>
      <c r="AL27" s="643" t="s">
        <v>223</v>
      </c>
      <c r="AM27" s="675"/>
      <c r="AN27" s="675"/>
      <c r="AO27" s="676"/>
      <c r="AP27" s="617" t="s">
        <v>283</v>
      </c>
      <c r="AQ27" s="618"/>
      <c r="AR27" s="618"/>
      <c r="AS27" s="618"/>
      <c r="AT27" s="618"/>
      <c r="AU27" s="618"/>
      <c r="AV27" s="618"/>
      <c r="AW27" s="618"/>
      <c r="AX27" s="618"/>
      <c r="AY27" s="618"/>
      <c r="AZ27" s="618"/>
      <c r="BA27" s="618"/>
      <c r="BB27" s="618"/>
      <c r="BC27" s="618"/>
      <c r="BD27" s="618"/>
      <c r="BE27" s="618"/>
      <c r="BF27" s="619"/>
      <c r="BG27" s="620">
        <v>10425407</v>
      </c>
      <c r="BH27" s="621"/>
      <c r="BI27" s="621"/>
      <c r="BJ27" s="621"/>
      <c r="BK27" s="621"/>
      <c r="BL27" s="621"/>
      <c r="BM27" s="621"/>
      <c r="BN27" s="622"/>
      <c r="BO27" s="673">
        <v>100</v>
      </c>
      <c r="BP27" s="673"/>
      <c r="BQ27" s="673"/>
      <c r="BR27" s="673"/>
      <c r="BS27" s="626" t="s">
        <v>223</v>
      </c>
      <c r="BT27" s="621"/>
      <c r="BU27" s="621"/>
      <c r="BV27" s="621"/>
      <c r="BW27" s="621"/>
      <c r="BX27" s="621"/>
      <c r="BY27" s="621"/>
      <c r="BZ27" s="621"/>
      <c r="CA27" s="621"/>
      <c r="CB27" s="656"/>
      <c r="CD27" s="657" t="s">
        <v>284</v>
      </c>
      <c r="CE27" s="654"/>
      <c r="CF27" s="654"/>
      <c r="CG27" s="654"/>
      <c r="CH27" s="654"/>
      <c r="CI27" s="654"/>
      <c r="CJ27" s="654"/>
      <c r="CK27" s="654"/>
      <c r="CL27" s="654"/>
      <c r="CM27" s="654"/>
      <c r="CN27" s="654"/>
      <c r="CO27" s="654"/>
      <c r="CP27" s="654"/>
      <c r="CQ27" s="655"/>
      <c r="CR27" s="620">
        <v>3506656</v>
      </c>
      <c r="CS27" s="639"/>
      <c r="CT27" s="639"/>
      <c r="CU27" s="639"/>
      <c r="CV27" s="639"/>
      <c r="CW27" s="639"/>
      <c r="CX27" s="639"/>
      <c r="CY27" s="640"/>
      <c r="CZ27" s="623">
        <v>17.8</v>
      </c>
      <c r="DA27" s="641"/>
      <c r="DB27" s="641"/>
      <c r="DC27" s="642"/>
      <c r="DD27" s="626">
        <v>1393646</v>
      </c>
      <c r="DE27" s="639"/>
      <c r="DF27" s="639"/>
      <c r="DG27" s="639"/>
      <c r="DH27" s="639"/>
      <c r="DI27" s="639"/>
      <c r="DJ27" s="639"/>
      <c r="DK27" s="640"/>
      <c r="DL27" s="626">
        <v>1393583</v>
      </c>
      <c r="DM27" s="639"/>
      <c r="DN27" s="639"/>
      <c r="DO27" s="639"/>
      <c r="DP27" s="639"/>
      <c r="DQ27" s="639"/>
      <c r="DR27" s="639"/>
      <c r="DS27" s="639"/>
      <c r="DT27" s="639"/>
      <c r="DU27" s="639"/>
      <c r="DV27" s="640"/>
      <c r="DW27" s="643">
        <v>12.5</v>
      </c>
      <c r="DX27" s="644"/>
      <c r="DY27" s="644"/>
      <c r="DZ27" s="644"/>
      <c r="EA27" s="644"/>
      <c r="EB27" s="644"/>
      <c r="EC27" s="645"/>
    </row>
    <row r="28" spans="2:133" ht="11.25" customHeight="1">
      <c r="B28" s="617" t="s">
        <v>285</v>
      </c>
      <c r="C28" s="618"/>
      <c r="D28" s="618"/>
      <c r="E28" s="618"/>
      <c r="F28" s="618"/>
      <c r="G28" s="618"/>
      <c r="H28" s="618"/>
      <c r="I28" s="618"/>
      <c r="J28" s="618"/>
      <c r="K28" s="618"/>
      <c r="L28" s="618"/>
      <c r="M28" s="618"/>
      <c r="N28" s="618"/>
      <c r="O28" s="618"/>
      <c r="P28" s="618"/>
      <c r="Q28" s="619"/>
      <c r="R28" s="620">
        <v>141400</v>
      </c>
      <c r="S28" s="621"/>
      <c r="T28" s="621"/>
      <c r="U28" s="621"/>
      <c r="V28" s="621"/>
      <c r="W28" s="621"/>
      <c r="X28" s="621"/>
      <c r="Y28" s="622"/>
      <c r="Z28" s="673">
        <v>0.7</v>
      </c>
      <c r="AA28" s="673"/>
      <c r="AB28" s="673"/>
      <c r="AC28" s="673"/>
      <c r="AD28" s="674">
        <v>603</v>
      </c>
      <c r="AE28" s="674"/>
      <c r="AF28" s="674"/>
      <c r="AG28" s="674"/>
      <c r="AH28" s="674"/>
      <c r="AI28" s="674"/>
      <c r="AJ28" s="674"/>
      <c r="AK28" s="674"/>
      <c r="AL28" s="643">
        <v>0</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286</v>
      </c>
      <c r="CE28" s="654"/>
      <c r="CF28" s="654"/>
      <c r="CG28" s="654"/>
      <c r="CH28" s="654"/>
      <c r="CI28" s="654"/>
      <c r="CJ28" s="654"/>
      <c r="CK28" s="654"/>
      <c r="CL28" s="654"/>
      <c r="CM28" s="654"/>
      <c r="CN28" s="654"/>
      <c r="CO28" s="654"/>
      <c r="CP28" s="654"/>
      <c r="CQ28" s="655"/>
      <c r="CR28" s="620">
        <v>624718</v>
      </c>
      <c r="CS28" s="621"/>
      <c r="CT28" s="621"/>
      <c r="CU28" s="621"/>
      <c r="CV28" s="621"/>
      <c r="CW28" s="621"/>
      <c r="CX28" s="621"/>
      <c r="CY28" s="622"/>
      <c r="CZ28" s="623">
        <v>3.2</v>
      </c>
      <c r="DA28" s="641"/>
      <c r="DB28" s="641"/>
      <c r="DC28" s="642"/>
      <c r="DD28" s="626">
        <v>576171</v>
      </c>
      <c r="DE28" s="621"/>
      <c r="DF28" s="621"/>
      <c r="DG28" s="621"/>
      <c r="DH28" s="621"/>
      <c r="DI28" s="621"/>
      <c r="DJ28" s="621"/>
      <c r="DK28" s="622"/>
      <c r="DL28" s="626">
        <v>576171</v>
      </c>
      <c r="DM28" s="621"/>
      <c r="DN28" s="621"/>
      <c r="DO28" s="621"/>
      <c r="DP28" s="621"/>
      <c r="DQ28" s="621"/>
      <c r="DR28" s="621"/>
      <c r="DS28" s="621"/>
      <c r="DT28" s="621"/>
      <c r="DU28" s="621"/>
      <c r="DV28" s="622"/>
      <c r="DW28" s="643">
        <v>5.2</v>
      </c>
      <c r="DX28" s="644"/>
      <c r="DY28" s="644"/>
      <c r="DZ28" s="644"/>
      <c r="EA28" s="644"/>
      <c r="EB28" s="644"/>
      <c r="EC28" s="645"/>
    </row>
    <row r="29" spans="2:133" ht="11.25" customHeight="1">
      <c r="B29" s="617" t="s">
        <v>287</v>
      </c>
      <c r="C29" s="618"/>
      <c r="D29" s="618"/>
      <c r="E29" s="618"/>
      <c r="F29" s="618"/>
      <c r="G29" s="618"/>
      <c r="H29" s="618"/>
      <c r="I29" s="618"/>
      <c r="J29" s="618"/>
      <c r="K29" s="618"/>
      <c r="L29" s="618"/>
      <c r="M29" s="618"/>
      <c r="N29" s="618"/>
      <c r="O29" s="618"/>
      <c r="P29" s="618"/>
      <c r="Q29" s="619"/>
      <c r="R29" s="620">
        <v>4006</v>
      </c>
      <c r="S29" s="621"/>
      <c r="T29" s="621"/>
      <c r="U29" s="621"/>
      <c r="V29" s="621"/>
      <c r="W29" s="621"/>
      <c r="X29" s="621"/>
      <c r="Y29" s="622"/>
      <c r="Z29" s="673">
        <v>0</v>
      </c>
      <c r="AA29" s="673"/>
      <c r="AB29" s="673"/>
      <c r="AC29" s="673"/>
      <c r="AD29" s="674" t="s">
        <v>223</v>
      </c>
      <c r="AE29" s="674"/>
      <c r="AF29" s="674"/>
      <c r="AG29" s="674"/>
      <c r="AH29" s="674"/>
      <c r="AI29" s="674"/>
      <c r="AJ29" s="674"/>
      <c r="AK29" s="674"/>
      <c r="AL29" s="643" t="s">
        <v>223</v>
      </c>
      <c r="AM29" s="675"/>
      <c r="AN29" s="675"/>
      <c r="AO29" s="676"/>
      <c r="AP29" s="680" t="s">
        <v>205</v>
      </c>
      <c r="AQ29" s="681"/>
      <c r="AR29" s="681"/>
      <c r="AS29" s="681"/>
      <c r="AT29" s="681"/>
      <c r="AU29" s="681"/>
      <c r="AV29" s="681"/>
      <c r="AW29" s="681"/>
      <c r="AX29" s="681"/>
      <c r="AY29" s="681"/>
      <c r="AZ29" s="681"/>
      <c r="BA29" s="681"/>
      <c r="BB29" s="681"/>
      <c r="BC29" s="681"/>
      <c r="BD29" s="681"/>
      <c r="BE29" s="681"/>
      <c r="BF29" s="682"/>
      <c r="BG29" s="680" t="s">
        <v>288</v>
      </c>
      <c r="BH29" s="696"/>
      <c r="BI29" s="696"/>
      <c r="BJ29" s="696"/>
      <c r="BK29" s="696"/>
      <c r="BL29" s="696"/>
      <c r="BM29" s="696"/>
      <c r="BN29" s="696"/>
      <c r="BO29" s="696"/>
      <c r="BP29" s="696"/>
      <c r="BQ29" s="697"/>
      <c r="BR29" s="680" t="s">
        <v>289</v>
      </c>
      <c r="BS29" s="696"/>
      <c r="BT29" s="696"/>
      <c r="BU29" s="696"/>
      <c r="BV29" s="696"/>
      <c r="BW29" s="696"/>
      <c r="BX29" s="696"/>
      <c r="BY29" s="696"/>
      <c r="BZ29" s="696"/>
      <c r="CA29" s="696"/>
      <c r="CB29" s="697"/>
      <c r="CD29" s="690" t="s">
        <v>290</v>
      </c>
      <c r="CE29" s="691"/>
      <c r="CF29" s="657" t="s">
        <v>58</v>
      </c>
      <c r="CG29" s="654"/>
      <c r="CH29" s="654"/>
      <c r="CI29" s="654"/>
      <c r="CJ29" s="654"/>
      <c r="CK29" s="654"/>
      <c r="CL29" s="654"/>
      <c r="CM29" s="654"/>
      <c r="CN29" s="654"/>
      <c r="CO29" s="654"/>
      <c r="CP29" s="654"/>
      <c r="CQ29" s="655"/>
      <c r="CR29" s="620">
        <v>624718</v>
      </c>
      <c r="CS29" s="639"/>
      <c r="CT29" s="639"/>
      <c r="CU29" s="639"/>
      <c r="CV29" s="639"/>
      <c r="CW29" s="639"/>
      <c r="CX29" s="639"/>
      <c r="CY29" s="640"/>
      <c r="CZ29" s="623">
        <v>3.2</v>
      </c>
      <c r="DA29" s="641"/>
      <c r="DB29" s="641"/>
      <c r="DC29" s="642"/>
      <c r="DD29" s="626">
        <v>576171</v>
      </c>
      <c r="DE29" s="639"/>
      <c r="DF29" s="639"/>
      <c r="DG29" s="639"/>
      <c r="DH29" s="639"/>
      <c r="DI29" s="639"/>
      <c r="DJ29" s="639"/>
      <c r="DK29" s="640"/>
      <c r="DL29" s="626">
        <v>576171</v>
      </c>
      <c r="DM29" s="639"/>
      <c r="DN29" s="639"/>
      <c r="DO29" s="639"/>
      <c r="DP29" s="639"/>
      <c r="DQ29" s="639"/>
      <c r="DR29" s="639"/>
      <c r="DS29" s="639"/>
      <c r="DT29" s="639"/>
      <c r="DU29" s="639"/>
      <c r="DV29" s="640"/>
      <c r="DW29" s="643">
        <v>5.2</v>
      </c>
      <c r="DX29" s="644"/>
      <c r="DY29" s="644"/>
      <c r="DZ29" s="644"/>
      <c r="EA29" s="644"/>
      <c r="EB29" s="644"/>
      <c r="EC29" s="645"/>
    </row>
    <row r="30" spans="2:133" ht="11.25" customHeight="1">
      <c r="B30" s="617" t="s">
        <v>291</v>
      </c>
      <c r="C30" s="618"/>
      <c r="D30" s="618"/>
      <c r="E30" s="618"/>
      <c r="F30" s="618"/>
      <c r="G30" s="618"/>
      <c r="H30" s="618"/>
      <c r="I30" s="618"/>
      <c r="J30" s="618"/>
      <c r="K30" s="618"/>
      <c r="L30" s="618"/>
      <c r="M30" s="618"/>
      <c r="N30" s="618"/>
      <c r="O30" s="618"/>
      <c r="P30" s="618"/>
      <c r="Q30" s="619"/>
      <c r="R30" s="620">
        <v>1324381</v>
      </c>
      <c r="S30" s="621"/>
      <c r="T30" s="621"/>
      <c r="U30" s="621"/>
      <c r="V30" s="621"/>
      <c r="W30" s="621"/>
      <c r="X30" s="621"/>
      <c r="Y30" s="622"/>
      <c r="Z30" s="673">
        <v>6.4</v>
      </c>
      <c r="AA30" s="673"/>
      <c r="AB30" s="673"/>
      <c r="AC30" s="673"/>
      <c r="AD30" s="674" t="s">
        <v>223</v>
      </c>
      <c r="AE30" s="674"/>
      <c r="AF30" s="674"/>
      <c r="AG30" s="674"/>
      <c r="AH30" s="674"/>
      <c r="AI30" s="674"/>
      <c r="AJ30" s="674"/>
      <c r="AK30" s="674"/>
      <c r="AL30" s="643" t="s">
        <v>223</v>
      </c>
      <c r="AM30" s="675"/>
      <c r="AN30" s="675"/>
      <c r="AO30" s="676"/>
      <c r="AP30" s="698" t="s">
        <v>292</v>
      </c>
      <c r="AQ30" s="699"/>
      <c r="AR30" s="699"/>
      <c r="AS30" s="699"/>
      <c r="AT30" s="704" t="s">
        <v>293</v>
      </c>
      <c r="AU30" s="184"/>
      <c r="AV30" s="184"/>
      <c r="AW30" s="184"/>
      <c r="AX30" s="707" t="s">
        <v>171</v>
      </c>
      <c r="AY30" s="708"/>
      <c r="AZ30" s="708"/>
      <c r="BA30" s="708"/>
      <c r="BB30" s="708"/>
      <c r="BC30" s="708"/>
      <c r="BD30" s="708"/>
      <c r="BE30" s="708"/>
      <c r="BF30" s="709"/>
      <c r="BG30" s="686">
        <v>99.4</v>
      </c>
      <c r="BH30" s="687"/>
      <c r="BI30" s="687"/>
      <c r="BJ30" s="687"/>
      <c r="BK30" s="687"/>
      <c r="BL30" s="687"/>
      <c r="BM30" s="688">
        <v>97.3</v>
      </c>
      <c r="BN30" s="687"/>
      <c r="BO30" s="687"/>
      <c r="BP30" s="687"/>
      <c r="BQ30" s="689"/>
      <c r="BR30" s="686">
        <v>99.3</v>
      </c>
      <c r="BS30" s="687"/>
      <c r="BT30" s="687"/>
      <c r="BU30" s="687"/>
      <c r="BV30" s="687"/>
      <c r="BW30" s="687"/>
      <c r="BX30" s="688">
        <v>97</v>
      </c>
      <c r="BY30" s="687"/>
      <c r="BZ30" s="687"/>
      <c r="CA30" s="687"/>
      <c r="CB30" s="689"/>
      <c r="CD30" s="692"/>
      <c r="CE30" s="693"/>
      <c r="CF30" s="657" t="s">
        <v>294</v>
      </c>
      <c r="CG30" s="654"/>
      <c r="CH30" s="654"/>
      <c r="CI30" s="654"/>
      <c r="CJ30" s="654"/>
      <c r="CK30" s="654"/>
      <c r="CL30" s="654"/>
      <c r="CM30" s="654"/>
      <c r="CN30" s="654"/>
      <c r="CO30" s="654"/>
      <c r="CP30" s="654"/>
      <c r="CQ30" s="655"/>
      <c r="CR30" s="620">
        <v>553870</v>
      </c>
      <c r="CS30" s="621"/>
      <c r="CT30" s="621"/>
      <c r="CU30" s="621"/>
      <c r="CV30" s="621"/>
      <c r="CW30" s="621"/>
      <c r="CX30" s="621"/>
      <c r="CY30" s="622"/>
      <c r="CZ30" s="623">
        <v>2.8</v>
      </c>
      <c r="DA30" s="641"/>
      <c r="DB30" s="641"/>
      <c r="DC30" s="642"/>
      <c r="DD30" s="626">
        <v>512775</v>
      </c>
      <c r="DE30" s="621"/>
      <c r="DF30" s="621"/>
      <c r="DG30" s="621"/>
      <c r="DH30" s="621"/>
      <c r="DI30" s="621"/>
      <c r="DJ30" s="621"/>
      <c r="DK30" s="622"/>
      <c r="DL30" s="626">
        <v>512775</v>
      </c>
      <c r="DM30" s="621"/>
      <c r="DN30" s="621"/>
      <c r="DO30" s="621"/>
      <c r="DP30" s="621"/>
      <c r="DQ30" s="621"/>
      <c r="DR30" s="621"/>
      <c r="DS30" s="621"/>
      <c r="DT30" s="621"/>
      <c r="DU30" s="621"/>
      <c r="DV30" s="622"/>
      <c r="DW30" s="643">
        <v>4.5999999999999996</v>
      </c>
      <c r="DX30" s="644"/>
      <c r="DY30" s="644"/>
      <c r="DZ30" s="644"/>
      <c r="EA30" s="644"/>
      <c r="EB30" s="644"/>
      <c r="EC30" s="645"/>
    </row>
    <row r="31" spans="2:133" ht="11.25" customHeight="1">
      <c r="B31" s="617" t="s">
        <v>295</v>
      </c>
      <c r="C31" s="618"/>
      <c r="D31" s="618"/>
      <c r="E31" s="618"/>
      <c r="F31" s="618"/>
      <c r="G31" s="618"/>
      <c r="H31" s="618"/>
      <c r="I31" s="618"/>
      <c r="J31" s="618"/>
      <c r="K31" s="618"/>
      <c r="L31" s="618"/>
      <c r="M31" s="618"/>
      <c r="N31" s="618"/>
      <c r="O31" s="618"/>
      <c r="P31" s="618"/>
      <c r="Q31" s="619"/>
      <c r="R31" s="620">
        <v>1018117</v>
      </c>
      <c r="S31" s="621"/>
      <c r="T31" s="621"/>
      <c r="U31" s="621"/>
      <c r="V31" s="621"/>
      <c r="W31" s="621"/>
      <c r="X31" s="621"/>
      <c r="Y31" s="622"/>
      <c r="Z31" s="673">
        <v>4.9000000000000004</v>
      </c>
      <c r="AA31" s="673"/>
      <c r="AB31" s="673"/>
      <c r="AC31" s="673"/>
      <c r="AD31" s="674" t="s">
        <v>223</v>
      </c>
      <c r="AE31" s="674"/>
      <c r="AF31" s="674"/>
      <c r="AG31" s="674"/>
      <c r="AH31" s="674"/>
      <c r="AI31" s="674"/>
      <c r="AJ31" s="674"/>
      <c r="AK31" s="674"/>
      <c r="AL31" s="643" t="s">
        <v>223</v>
      </c>
      <c r="AM31" s="675"/>
      <c r="AN31" s="675"/>
      <c r="AO31" s="676"/>
      <c r="AP31" s="700"/>
      <c r="AQ31" s="701"/>
      <c r="AR31" s="701"/>
      <c r="AS31" s="701"/>
      <c r="AT31" s="705"/>
      <c r="AU31" s="183" t="s">
        <v>296</v>
      </c>
      <c r="AV31" s="183"/>
      <c r="AW31" s="183"/>
      <c r="AX31" s="617" t="s">
        <v>297</v>
      </c>
      <c r="AY31" s="618"/>
      <c r="AZ31" s="618"/>
      <c r="BA31" s="618"/>
      <c r="BB31" s="618"/>
      <c r="BC31" s="618"/>
      <c r="BD31" s="618"/>
      <c r="BE31" s="618"/>
      <c r="BF31" s="619"/>
      <c r="BG31" s="684">
        <v>99.2</v>
      </c>
      <c r="BH31" s="639"/>
      <c r="BI31" s="639"/>
      <c r="BJ31" s="639"/>
      <c r="BK31" s="639"/>
      <c r="BL31" s="639"/>
      <c r="BM31" s="675">
        <v>96.8</v>
      </c>
      <c r="BN31" s="685"/>
      <c r="BO31" s="685"/>
      <c r="BP31" s="685"/>
      <c r="BQ31" s="649"/>
      <c r="BR31" s="684">
        <v>99.2</v>
      </c>
      <c r="BS31" s="639"/>
      <c r="BT31" s="639"/>
      <c r="BU31" s="639"/>
      <c r="BV31" s="639"/>
      <c r="BW31" s="639"/>
      <c r="BX31" s="675">
        <v>96.6</v>
      </c>
      <c r="BY31" s="685"/>
      <c r="BZ31" s="685"/>
      <c r="CA31" s="685"/>
      <c r="CB31" s="649"/>
      <c r="CD31" s="692"/>
      <c r="CE31" s="693"/>
      <c r="CF31" s="657" t="s">
        <v>298</v>
      </c>
      <c r="CG31" s="654"/>
      <c r="CH31" s="654"/>
      <c r="CI31" s="654"/>
      <c r="CJ31" s="654"/>
      <c r="CK31" s="654"/>
      <c r="CL31" s="654"/>
      <c r="CM31" s="654"/>
      <c r="CN31" s="654"/>
      <c r="CO31" s="654"/>
      <c r="CP31" s="654"/>
      <c r="CQ31" s="655"/>
      <c r="CR31" s="620">
        <v>70848</v>
      </c>
      <c r="CS31" s="639"/>
      <c r="CT31" s="639"/>
      <c r="CU31" s="639"/>
      <c r="CV31" s="639"/>
      <c r="CW31" s="639"/>
      <c r="CX31" s="639"/>
      <c r="CY31" s="640"/>
      <c r="CZ31" s="623">
        <v>0.4</v>
      </c>
      <c r="DA31" s="641"/>
      <c r="DB31" s="641"/>
      <c r="DC31" s="642"/>
      <c r="DD31" s="626">
        <v>63396</v>
      </c>
      <c r="DE31" s="639"/>
      <c r="DF31" s="639"/>
      <c r="DG31" s="639"/>
      <c r="DH31" s="639"/>
      <c r="DI31" s="639"/>
      <c r="DJ31" s="639"/>
      <c r="DK31" s="640"/>
      <c r="DL31" s="626">
        <v>63396</v>
      </c>
      <c r="DM31" s="639"/>
      <c r="DN31" s="639"/>
      <c r="DO31" s="639"/>
      <c r="DP31" s="639"/>
      <c r="DQ31" s="639"/>
      <c r="DR31" s="639"/>
      <c r="DS31" s="639"/>
      <c r="DT31" s="639"/>
      <c r="DU31" s="639"/>
      <c r="DV31" s="640"/>
      <c r="DW31" s="643">
        <v>0.6</v>
      </c>
      <c r="DX31" s="644"/>
      <c r="DY31" s="644"/>
      <c r="DZ31" s="644"/>
      <c r="EA31" s="644"/>
      <c r="EB31" s="644"/>
      <c r="EC31" s="645"/>
    </row>
    <row r="32" spans="2:133" ht="11.25" customHeight="1">
      <c r="B32" s="617" t="s">
        <v>299</v>
      </c>
      <c r="C32" s="618"/>
      <c r="D32" s="618"/>
      <c r="E32" s="618"/>
      <c r="F32" s="618"/>
      <c r="G32" s="618"/>
      <c r="H32" s="618"/>
      <c r="I32" s="618"/>
      <c r="J32" s="618"/>
      <c r="K32" s="618"/>
      <c r="L32" s="618"/>
      <c r="M32" s="618"/>
      <c r="N32" s="618"/>
      <c r="O32" s="618"/>
      <c r="P32" s="618"/>
      <c r="Q32" s="619"/>
      <c r="R32" s="620">
        <v>675044</v>
      </c>
      <c r="S32" s="621"/>
      <c r="T32" s="621"/>
      <c r="U32" s="621"/>
      <c r="V32" s="621"/>
      <c r="W32" s="621"/>
      <c r="X32" s="621"/>
      <c r="Y32" s="622"/>
      <c r="Z32" s="673">
        <v>3.3</v>
      </c>
      <c r="AA32" s="673"/>
      <c r="AB32" s="673"/>
      <c r="AC32" s="673"/>
      <c r="AD32" s="674">
        <v>58629</v>
      </c>
      <c r="AE32" s="674"/>
      <c r="AF32" s="674"/>
      <c r="AG32" s="674"/>
      <c r="AH32" s="674"/>
      <c r="AI32" s="674"/>
      <c r="AJ32" s="674"/>
      <c r="AK32" s="674"/>
      <c r="AL32" s="643">
        <v>0.5</v>
      </c>
      <c r="AM32" s="675"/>
      <c r="AN32" s="675"/>
      <c r="AO32" s="676"/>
      <c r="AP32" s="702"/>
      <c r="AQ32" s="703"/>
      <c r="AR32" s="703"/>
      <c r="AS32" s="703"/>
      <c r="AT32" s="706"/>
      <c r="AU32" s="185"/>
      <c r="AV32" s="185"/>
      <c r="AW32" s="185"/>
      <c r="AX32" s="601" t="s">
        <v>300</v>
      </c>
      <c r="AY32" s="602"/>
      <c r="AZ32" s="602"/>
      <c r="BA32" s="602"/>
      <c r="BB32" s="602"/>
      <c r="BC32" s="602"/>
      <c r="BD32" s="602"/>
      <c r="BE32" s="602"/>
      <c r="BF32" s="603"/>
      <c r="BG32" s="683">
        <v>99.5</v>
      </c>
      <c r="BH32" s="605"/>
      <c r="BI32" s="605"/>
      <c r="BJ32" s="605"/>
      <c r="BK32" s="605"/>
      <c r="BL32" s="605"/>
      <c r="BM32" s="668">
        <v>97.8</v>
      </c>
      <c r="BN32" s="605"/>
      <c r="BO32" s="605"/>
      <c r="BP32" s="605"/>
      <c r="BQ32" s="662"/>
      <c r="BR32" s="683">
        <v>99.3</v>
      </c>
      <c r="BS32" s="605"/>
      <c r="BT32" s="605"/>
      <c r="BU32" s="605"/>
      <c r="BV32" s="605"/>
      <c r="BW32" s="605"/>
      <c r="BX32" s="668">
        <v>97.3</v>
      </c>
      <c r="BY32" s="605"/>
      <c r="BZ32" s="605"/>
      <c r="CA32" s="605"/>
      <c r="CB32" s="662"/>
      <c r="CD32" s="694"/>
      <c r="CE32" s="695"/>
      <c r="CF32" s="657" t="s">
        <v>301</v>
      </c>
      <c r="CG32" s="654"/>
      <c r="CH32" s="654"/>
      <c r="CI32" s="654"/>
      <c r="CJ32" s="654"/>
      <c r="CK32" s="654"/>
      <c r="CL32" s="654"/>
      <c r="CM32" s="654"/>
      <c r="CN32" s="654"/>
      <c r="CO32" s="654"/>
      <c r="CP32" s="654"/>
      <c r="CQ32" s="655"/>
      <c r="CR32" s="620" t="s">
        <v>223</v>
      </c>
      <c r="CS32" s="621"/>
      <c r="CT32" s="621"/>
      <c r="CU32" s="621"/>
      <c r="CV32" s="621"/>
      <c r="CW32" s="621"/>
      <c r="CX32" s="621"/>
      <c r="CY32" s="622"/>
      <c r="CZ32" s="623" t="s">
        <v>223</v>
      </c>
      <c r="DA32" s="641"/>
      <c r="DB32" s="641"/>
      <c r="DC32" s="642"/>
      <c r="DD32" s="626" t="s">
        <v>223</v>
      </c>
      <c r="DE32" s="621"/>
      <c r="DF32" s="621"/>
      <c r="DG32" s="621"/>
      <c r="DH32" s="621"/>
      <c r="DI32" s="621"/>
      <c r="DJ32" s="621"/>
      <c r="DK32" s="622"/>
      <c r="DL32" s="626" t="s">
        <v>223</v>
      </c>
      <c r="DM32" s="621"/>
      <c r="DN32" s="621"/>
      <c r="DO32" s="621"/>
      <c r="DP32" s="621"/>
      <c r="DQ32" s="621"/>
      <c r="DR32" s="621"/>
      <c r="DS32" s="621"/>
      <c r="DT32" s="621"/>
      <c r="DU32" s="621"/>
      <c r="DV32" s="622"/>
      <c r="DW32" s="643" t="s">
        <v>223</v>
      </c>
      <c r="DX32" s="644"/>
      <c r="DY32" s="644"/>
      <c r="DZ32" s="644"/>
      <c r="EA32" s="644"/>
      <c r="EB32" s="644"/>
      <c r="EC32" s="645"/>
    </row>
    <row r="33" spans="2:133" ht="11.25" customHeight="1">
      <c r="B33" s="617" t="s">
        <v>302</v>
      </c>
      <c r="C33" s="618"/>
      <c r="D33" s="618"/>
      <c r="E33" s="618"/>
      <c r="F33" s="618"/>
      <c r="G33" s="618"/>
      <c r="H33" s="618"/>
      <c r="I33" s="618"/>
      <c r="J33" s="618"/>
      <c r="K33" s="618"/>
      <c r="L33" s="618"/>
      <c r="M33" s="618"/>
      <c r="N33" s="618"/>
      <c r="O33" s="618"/>
      <c r="P33" s="618"/>
      <c r="Q33" s="619"/>
      <c r="R33" s="620">
        <v>1672000</v>
      </c>
      <c r="S33" s="621"/>
      <c r="T33" s="621"/>
      <c r="U33" s="621"/>
      <c r="V33" s="621"/>
      <c r="W33" s="621"/>
      <c r="X33" s="621"/>
      <c r="Y33" s="622"/>
      <c r="Z33" s="673">
        <v>8.1</v>
      </c>
      <c r="AA33" s="673"/>
      <c r="AB33" s="673"/>
      <c r="AC33" s="673"/>
      <c r="AD33" s="674" t="s">
        <v>223</v>
      </c>
      <c r="AE33" s="674"/>
      <c r="AF33" s="674"/>
      <c r="AG33" s="674"/>
      <c r="AH33" s="674"/>
      <c r="AI33" s="674"/>
      <c r="AJ33" s="674"/>
      <c r="AK33" s="674"/>
      <c r="AL33" s="643" t="s">
        <v>223</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303</v>
      </c>
      <c r="CE33" s="654"/>
      <c r="CF33" s="654"/>
      <c r="CG33" s="654"/>
      <c r="CH33" s="654"/>
      <c r="CI33" s="654"/>
      <c r="CJ33" s="654"/>
      <c r="CK33" s="654"/>
      <c r="CL33" s="654"/>
      <c r="CM33" s="654"/>
      <c r="CN33" s="654"/>
      <c r="CO33" s="654"/>
      <c r="CP33" s="654"/>
      <c r="CQ33" s="655"/>
      <c r="CR33" s="620">
        <v>7727759</v>
      </c>
      <c r="CS33" s="639"/>
      <c r="CT33" s="639"/>
      <c r="CU33" s="639"/>
      <c r="CV33" s="639"/>
      <c r="CW33" s="639"/>
      <c r="CX33" s="639"/>
      <c r="CY33" s="640"/>
      <c r="CZ33" s="623">
        <v>39.200000000000003</v>
      </c>
      <c r="DA33" s="641"/>
      <c r="DB33" s="641"/>
      <c r="DC33" s="642"/>
      <c r="DD33" s="626">
        <v>6681152</v>
      </c>
      <c r="DE33" s="639"/>
      <c r="DF33" s="639"/>
      <c r="DG33" s="639"/>
      <c r="DH33" s="639"/>
      <c r="DI33" s="639"/>
      <c r="DJ33" s="639"/>
      <c r="DK33" s="640"/>
      <c r="DL33" s="626">
        <v>4371897</v>
      </c>
      <c r="DM33" s="639"/>
      <c r="DN33" s="639"/>
      <c r="DO33" s="639"/>
      <c r="DP33" s="639"/>
      <c r="DQ33" s="639"/>
      <c r="DR33" s="639"/>
      <c r="DS33" s="639"/>
      <c r="DT33" s="639"/>
      <c r="DU33" s="639"/>
      <c r="DV33" s="640"/>
      <c r="DW33" s="643">
        <v>39.299999999999997</v>
      </c>
      <c r="DX33" s="644"/>
      <c r="DY33" s="644"/>
      <c r="DZ33" s="644"/>
      <c r="EA33" s="644"/>
      <c r="EB33" s="644"/>
      <c r="EC33" s="645"/>
    </row>
    <row r="34" spans="2:133" ht="11.25" customHeight="1">
      <c r="B34" s="617" t="s">
        <v>304</v>
      </c>
      <c r="C34" s="618"/>
      <c r="D34" s="618"/>
      <c r="E34" s="618"/>
      <c r="F34" s="618"/>
      <c r="G34" s="618"/>
      <c r="H34" s="618"/>
      <c r="I34" s="618"/>
      <c r="J34" s="618"/>
      <c r="K34" s="618"/>
      <c r="L34" s="618"/>
      <c r="M34" s="618"/>
      <c r="N34" s="618"/>
      <c r="O34" s="618"/>
      <c r="P34" s="618"/>
      <c r="Q34" s="619"/>
      <c r="R34" s="620" t="s">
        <v>223</v>
      </c>
      <c r="S34" s="621"/>
      <c r="T34" s="621"/>
      <c r="U34" s="621"/>
      <c r="V34" s="621"/>
      <c r="W34" s="621"/>
      <c r="X34" s="621"/>
      <c r="Y34" s="622"/>
      <c r="Z34" s="673" t="s">
        <v>223</v>
      </c>
      <c r="AA34" s="673"/>
      <c r="AB34" s="673"/>
      <c r="AC34" s="673"/>
      <c r="AD34" s="674" t="s">
        <v>223</v>
      </c>
      <c r="AE34" s="674"/>
      <c r="AF34" s="674"/>
      <c r="AG34" s="674"/>
      <c r="AH34" s="674"/>
      <c r="AI34" s="674"/>
      <c r="AJ34" s="674"/>
      <c r="AK34" s="674"/>
      <c r="AL34" s="643" t="s">
        <v>223</v>
      </c>
      <c r="AM34" s="675"/>
      <c r="AN34" s="675"/>
      <c r="AO34" s="676"/>
      <c r="AP34" s="188"/>
      <c r="AQ34" s="680" t="s">
        <v>305</v>
      </c>
      <c r="AR34" s="681"/>
      <c r="AS34" s="681"/>
      <c r="AT34" s="681"/>
      <c r="AU34" s="681"/>
      <c r="AV34" s="681"/>
      <c r="AW34" s="681"/>
      <c r="AX34" s="681"/>
      <c r="AY34" s="681"/>
      <c r="AZ34" s="681"/>
      <c r="BA34" s="681"/>
      <c r="BB34" s="681"/>
      <c r="BC34" s="681"/>
      <c r="BD34" s="681"/>
      <c r="BE34" s="681"/>
      <c r="BF34" s="682"/>
      <c r="BG34" s="680" t="s">
        <v>306</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307</v>
      </c>
      <c r="CE34" s="654"/>
      <c r="CF34" s="654"/>
      <c r="CG34" s="654"/>
      <c r="CH34" s="654"/>
      <c r="CI34" s="654"/>
      <c r="CJ34" s="654"/>
      <c r="CK34" s="654"/>
      <c r="CL34" s="654"/>
      <c r="CM34" s="654"/>
      <c r="CN34" s="654"/>
      <c r="CO34" s="654"/>
      <c r="CP34" s="654"/>
      <c r="CQ34" s="655"/>
      <c r="CR34" s="620">
        <v>3394068</v>
      </c>
      <c r="CS34" s="621"/>
      <c r="CT34" s="621"/>
      <c r="CU34" s="621"/>
      <c r="CV34" s="621"/>
      <c r="CW34" s="621"/>
      <c r="CX34" s="621"/>
      <c r="CY34" s="622"/>
      <c r="CZ34" s="623">
        <v>17.2</v>
      </c>
      <c r="DA34" s="641"/>
      <c r="DB34" s="641"/>
      <c r="DC34" s="642"/>
      <c r="DD34" s="626">
        <v>2635263</v>
      </c>
      <c r="DE34" s="621"/>
      <c r="DF34" s="621"/>
      <c r="DG34" s="621"/>
      <c r="DH34" s="621"/>
      <c r="DI34" s="621"/>
      <c r="DJ34" s="621"/>
      <c r="DK34" s="622"/>
      <c r="DL34" s="626">
        <v>2285192</v>
      </c>
      <c r="DM34" s="621"/>
      <c r="DN34" s="621"/>
      <c r="DO34" s="621"/>
      <c r="DP34" s="621"/>
      <c r="DQ34" s="621"/>
      <c r="DR34" s="621"/>
      <c r="DS34" s="621"/>
      <c r="DT34" s="621"/>
      <c r="DU34" s="621"/>
      <c r="DV34" s="622"/>
      <c r="DW34" s="643">
        <v>20.6</v>
      </c>
      <c r="DX34" s="644"/>
      <c r="DY34" s="644"/>
      <c r="DZ34" s="644"/>
      <c r="EA34" s="644"/>
      <c r="EB34" s="644"/>
      <c r="EC34" s="645"/>
    </row>
    <row r="35" spans="2:133" ht="11.25" customHeight="1">
      <c r="B35" s="617" t="s">
        <v>308</v>
      </c>
      <c r="C35" s="618"/>
      <c r="D35" s="618"/>
      <c r="E35" s="618"/>
      <c r="F35" s="618"/>
      <c r="G35" s="618"/>
      <c r="H35" s="618"/>
      <c r="I35" s="618"/>
      <c r="J35" s="618"/>
      <c r="K35" s="618"/>
      <c r="L35" s="618"/>
      <c r="M35" s="618"/>
      <c r="N35" s="618"/>
      <c r="O35" s="618"/>
      <c r="P35" s="618"/>
      <c r="Q35" s="619"/>
      <c r="R35" s="620" t="s">
        <v>223</v>
      </c>
      <c r="S35" s="621"/>
      <c r="T35" s="621"/>
      <c r="U35" s="621"/>
      <c r="V35" s="621"/>
      <c r="W35" s="621"/>
      <c r="X35" s="621"/>
      <c r="Y35" s="622"/>
      <c r="Z35" s="673" t="s">
        <v>223</v>
      </c>
      <c r="AA35" s="673"/>
      <c r="AB35" s="673"/>
      <c r="AC35" s="673"/>
      <c r="AD35" s="674" t="s">
        <v>223</v>
      </c>
      <c r="AE35" s="674"/>
      <c r="AF35" s="674"/>
      <c r="AG35" s="674"/>
      <c r="AH35" s="674"/>
      <c r="AI35" s="674"/>
      <c r="AJ35" s="674"/>
      <c r="AK35" s="674"/>
      <c r="AL35" s="643" t="s">
        <v>223</v>
      </c>
      <c r="AM35" s="675"/>
      <c r="AN35" s="675"/>
      <c r="AO35" s="676"/>
      <c r="AP35" s="188"/>
      <c r="AQ35" s="677" t="s">
        <v>309</v>
      </c>
      <c r="AR35" s="678"/>
      <c r="AS35" s="678"/>
      <c r="AT35" s="678"/>
      <c r="AU35" s="678"/>
      <c r="AV35" s="678"/>
      <c r="AW35" s="678"/>
      <c r="AX35" s="678"/>
      <c r="AY35" s="679"/>
      <c r="AZ35" s="670">
        <v>1958896</v>
      </c>
      <c r="BA35" s="671"/>
      <c r="BB35" s="671"/>
      <c r="BC35" s="671"/>
      <c r="BD35" s="671"/>
      <c r="BE35" s="671"/>
      <c r="BF35" s="672"/>
      <c r="BG35" s="677" t="s">
        <v>310</v>
      </c>
      <c r="BH35" s="678"/>
      <c r="BI35" s="678"/>
      <c r="BJ35" s="678"/>
      <c r="BK35" s="678"/>
      <c r="BL35" s="678"/>
      <c r="BM35" s="678"/>
      <c r="BN35" s="678"/>
      <c r="BO35" s="678"/>
      <c r="BP35" s="678"/>
      <c r="BQ35" s="678"/>
      <c r="BR35" s="678"/>
      <c r="BS35" s="678"/>
      <c r="BT35" s="678"/>
      <c r="BU35" s="679"/>
      <c r="BV35" s="670">
        <v>140254</v>
      </c>
      <c r="BW35" s="671"/>
      <c r="BX35" s="671"/>
      <c r="BY35" s="671"/>
      <c r="BZ35" s="671"/>
      <c r="CA35" s="671"/>
      <c r="CB35" s="672"/>
      <c r="CD35" s="657" t="s">
        <v>311</v>
      </c>
      <c r="CE35" s="654"/>
      <c r="CF35" s="654"/>
      <c r="CG35" s="654"/>
      <c r="CH35" s="654"/>
      <c r="CI35" s="654"/>
      <c r="CJ35" s="654"/>
      <c r="CK35" s="654"/>
      <c r="CL35" s="654"/>
      <c r="CM35" s="654"/>
      <c r="CN35" s="654"/>
      <c r="CO35" s="654"/>
      <c r="CP35" s="654"/>
      <c r="CQ35" s="655"/>
      <c r="CR35" s="620">
        <v>340012</v>
      </c>
      <c r="CS35" s="639"/>
      <c r="CT35" s="639"/>
      <c r="CU35" s="639"/>
      <c r="CV35" s="639"/>
      <c r="CW35" s="639"/>
      <c r="CX35" s="639"/>
      <c r="CY35" s="640"/>
      <c r="CZ35" s="623">
        <v>1.7</v>
      </c>
      <c r="DA35" s="641"/>
      <c r="DB35" s="641"/>
      <c r="DC35" s="642"/>
      <c r="DD35" s="626">
        <v>333422</v>
      </c>
      <c r="DE35" s="639"/>
      <c r="DF35" s="639"/>
      <c r="DG35" s="639"/>
      <c r="DH35" s="639"/>
      <c r="DI35" s="639"/>
      <c r="DJ35" s="639"/>
      <c r="DK35" s="640"/>
      <c r="DL35" s="626">
        <v>333422</v>
      </c>
      <c r="DM35" s="639"/>
      <c r="DN35" s="639"/>
      <c r="DO35" s="639"/>
      <c r="DP35" s="639"/>
      <c r="DQ35" s="639"/>
      <c r="DR35" s="639"/>
      <c r="DS35" s="639"/>
      <c r="DT35" s="639"/>
      <c r="DU35" s="639"/>
      <c r="DV35" s="640"/>
      <c r="DW35" s="643">
        <v>3</v>
      </c>
      <c r="DX35" s="644"/>
      <c r="DY35" s="644"/>
      <c r="DZ35" s="644"/>
      <c r="EA35" s="644"/>
      <c r="EB35" s="644"/>
      <c r="EC35" s="645"/>
    </row>
    <row r="36" spans="2:133" ht="11.25" customHeight="1">
      <c r="B36" s="601" t="s">
        <v>312</v>
      </c>
      <c r="C36" s="602"/>
      <c r="D36" s="602"/>
      <c r="E36" s="602"/>
      <c r="F36" s="602"/>
      <c r="G36" s="602"/>
      <c r="H36" s="602"/>
      <c r="I36" s="602"/>
      <c r="J36" s="602"/>
      <c r="K36" s="602"/>
      <c r="L36" s="602"/>
      <c r="M36" s="602"/>
      <c r="N36" s="602"/>
      <c r="O36" s="602"/>
      <c r="P36" s="602"/>
      <c r="Q36" s="603"/>
      <c r="R36" s="604">
        <v>20689180</v>
      </c>
      <c r="S36" s="661"/>
      <c r="T36" s="661"/>
      <c r="U36" s="661"/>
      <c r="V36" s="661"/>
      <c r="W36" s="661"/>
      <c r="X36" s="661"/>
      <c r="Y36" s="664"/>
      <c r="Z36" s="665">
        <v>100</v>
      </c>
      <c r="AA36" s="665"/>
      <c r="AB36" s="665"/>
      <c r="AC36" s="665"/>
      <c r="AD36" s="666">
        <v>11118279</v>
      </c>
      <c r="AE36" s="666"/>
      <c r="AF36" s="666"/>
      <c r="AG36" s="666"/>
      <c r="AH36" s="666"/>
      <c r="AI36" s="666"/>
      <c r="AJ36" s="666"/>
      <c r="AK36" s="666"/>
      <c r="AL36" s="667">
        <v>100</v>
      </c>
      <c r="AM36" s="668"/>
      <c r="AN36" s="668"/>
      <c r="AO36" s="669"/>
      <c r="AQ36" s="646" t="s">
        <v>313</v>
      </c>
      <c r="AR36" s="647"/>
      <c r="AS36" s="647"/>
      <c r="AT36" s="647"/>
      <c r="AU36" s="647"/>
      <c r="AV36" s="647"/>
      <c r="AW36" s="647"/>
      <c r="AX36" s="647"/>
      <c r="AY36" s="648"/>
      <c r="AZ36" s="620">
        <v>646766</v>
      </c>
      <c r="BA36" s="621"/>
      <c r="BB36" s="621"/>
      <c r="BC36" s="621"/>
      <c r="BD36" s="639"/>
      <c r="BE36" s="639"/>
      <c r="BF36" s="649"/>
      <c r="BG36" s="657" t="s">
        <v>314</v>
      </c>
      <c r="BH36" s="654"/>
      <c r="BI36" s="654"/>
      <c r="BJ36" s="654"/>
      <c r="BK36" s="654"/>
      <c r="BL36" s="654"/>
      <c r="BM36" s="654"/>
      <c r="BN36" s="654"/>
      <c r="BO36" s="654"/>
      <c r="BP36" s="654"/>
      <c r="BQ36" s="654"/>
      <c r="BR36" s="654"/>
      <c r="BS36" s="654"/>
      <c r="BT36" s="654"/>
      <c r="BU36" s="655"/>
      <c r="BV36" s="620">
        <v>-25861</v>
      </c>
      <c r="BW36" s="621"/>
      <c r="BX36" s="621"/>
      <c r="BY36" s="621"/>
      <c r="BZ36" s="621"/>
      <c r="CA36" s="621"/>
      <c r="CB36" s="656"/>
      <c r="CD36" s="657" t="s">
        <v>315</v>
      </c>
      <c r="CE36" s="654"/>
      <c r="CF36" s="654"/>
      <c r="CG36" s="654"/>
      <c r="CH36" s="654"/>
      <c r="CI36" s="654"/>
      <c r="CJ36" s="654"/>
      <c r="CK36" s="654"/>
      <c r="CL36" s="654"/>
      <c r="CM36" s="654"/>
      <c r="CN36" s="654"/>
      <c r="CO36" s="654"/>
      <c r="CP36" s="654"/>
      <c r="CQ36" s="655"/>
      <c r="CR36" s="620">
        <v>1204027</v>
      </c>
      <c r="CS36" s="621"/>
      <c r="CT36" s="621"/>
      <c r="CU36" s="621"/>
      <c r="CV36" s="621"/>
      <c r="CW36" s="621"/>
      <c r="CX36" s="621"/>
      <c r="CY36" s="622"/>
      <c r="CZ36" s="623">
        <v>6.1</v>
      </c>
      <c r="DA36" s="641"/>
      <c r="DB36" s="641"/>
      <c r="DC36" s="642"/>
      <c r="DD36" s="626">
        <v>1111898</v>
      </c>
      <c r="DE36" s="621"/>
      <c r="DF36" s="621"/>
      <c r="DG36" s="621"/>
      <c r="DH36" s="621"/>
      <c r="DI36" s="621"/>
      <c r="DJ36" s="621"/>
      <c r="DK36" s="622"/>
      <c r="DL36" s="626">
        <v>903129</v>
      </c>
      <c r="DM36" s="621"/>
      <c r="DN36" s="621"/>
      <c r="DO36" s="621"/>
      <c r="DP36" s="621"/>
      <c r="DQ36" s="621"/>
      <c r="DR36" s="621"/>
      <c r="DS36" s="621"/>
      <c r="DT36" s="621"/>
      <c r="DU36" s="621"/>
      <c r="DV36" s="622"/>
      <c r="DW36" s="643">
        <v>8.1</v>
      </c>
      <c r="DX36" s="644"/>
      <c r="DY36" s="644"/>
      <c r="DZ36" s="644"/>
      <c r="EA36" s="644"/>
      <c r="EB36" s="644"/>
      <c r="EC36" s="645"/>
    </row>
    <row r="37" spans="2:133" ht="11.25" customHeight="1">
      <c r="AQ37" s="646" t="s">
        <v>316</v>
      </c>
      <c r="AR37" s="647"/>
      <c r="AS37" s="647"/>
      <c r="AT37" s="647"/>
      <c r="AU37" s="647"/>
      <c r="AV37" s="647"/>
      <c r="AW37" s="647"/>
      <c r="AX37" s="647"/>
      <c r="AY37" s="648"/>
      <c r="AZ37" s="620">
        <v>134778</v>
      </c>
      <c r="BA37" s="621"/>
      <c r="BB37" s="621"/>
      <c r="BC37" s="621"/>
      <c r="BD37" s="639"/>
      <c r="BE37" s="639"/>
      <c r="BF37" s="649"/>
      <c r="BG37" s="657" t="s">
        <v>317</v>
      </c>
      <c r="BH37" s="654"/>
      <c r="BI37" s="654"/>
      <c r="BJ37" s="654"/>
      <c r="BK37" s="654"/>
      <c r="BL37" s="654"/>
      <c r="BM37" s="654"/>
      <c r="BN37" s="654"/>
      <c r="BO37" s="654"/>
      <c r="BP37" s="654"/>
      <c r="BQ37" s="654"/>
      <c r="BR37" s="654"/>
      <c r="BS37" s="654"/>
      <c r="BT37" s="654"/>
      <c r="BU37" s="655"/>
      <c r="BV37" s="620">
        <v>5764</v>
      </c>
      <c r="BW37" s="621"/>
      <c r="BX37" s="621"/>
      <c r="BY37" s="621"/>
      <c r="BZ37" s="621"/>
      <c r="CA37" s="621"/>
      <c r="CB37" s="656"/>
      <c r="CD37" s="657" t="s">
        <v>318</v>
      </c>
      <c r="CE37" s="654"/>
      <c r="CF37" s="654"/>
      <c r="CG37" s="654"/>
      <c r="CH37" s="654"/>
      <c r="CI37" s="654"/>
      <c r="CJ37" s="654"/>
      <c r="CK37" s="654"/>
      <c r="CL37" s="654"/>
      <c r="CM37" s="654"/>
      <c r="CN37" s="654"/>
      <c r="CO37" s="654"/>
      <c r="CP37" s="654"/>
      <c r="CQ37" s="655"/>
      <c r="CR37" s="620">
        <v>241946</v>
      </c>
      <c r="CS37" s="639"/>
      <c r="CT37" s="639"/>
      <c r="CU37" s="639"/>
      <c r="CV37" s="639"/>
      <c r="CW37" s="639"/>
      <c r="CX37" s="639"/>
      <c r="CY37" s="640"/>
      <c r="CZ37" s="623">
        <v>1.2</v>
      </c>
      <c r="DA37" s="641"/>
      <c r="DB37" s="641"/>
      <c r="DC37" s="642"/>
      <c r="DD37" s="626">
        <v>241946</v>
      </c>
      <c r="DE37" s="639"/>
      <c r="DF37" s="639"/>
      <c r="DG37" s="639"/>
      <c r="DH37" s="639"/>
      <c r="DI37" s="639"/>
      <c r="DJ37" s="639"/>
      <c r="DK37" s="640"/>
      <c r="DL37" s="626">
        <v>166471</v>
      </c>
      <c r="DM37" s="639"/>
      <c r="DN37" s="639"/>
      <c r="DO37" s="639"/>
      <c r="DP37" s="639"/>
      <c r="DQ37" s="639"/>
      <c r="DR37" s="639"/>
      <c r="DS37" s="639"/>
      <c r="DT37" s="639"/>
      <c r="DU37" s="639"/>
      <c r="DV37" s="640"/>
      <c r="DW37" s="643">
        <v>1.5</v>
      </c>
      <c r="DX37" s="644"/>
      <c r="DY37" s="644"/>
      <c r="DZ37" s="644"/>
      <c r="EA37" s="644"/>
      <c r="EB37" s="644"/>
      <c r="EC37" s="645"/>
    </row>
    <row r="38" spans="2:133" ht="11.25" customHeight="1">
      <c r="AQ38" s="646" t="s">
        <v>319</v>
      </c>
      <c r="AR38" s="647"/>
      <c r="AS38" s="647"/>
      <c r="AT38" s="647"/>
      <c r="AU38" s="647"/>
      <c r="AV38" s="647"/>
      <c r="AW38" s="647"/>
      <c r="AX38" s="647"/>
      <c r="AY38" s="648"/>
      <c r="AZ38" s="620">
        <v>45876</v>
      </c>
      <c r="BA38" s="621"/>
      <c r="BB38" s="621"/>
      <c r="BC38" s="621"/>
      <c r="BD38" s="639"/>
      <c r="BE38" s="639"/>
      <c r="BF38" s="649"/>
      <c r="BG38" s="657" t="s">
        <v>320</v>
      </c>
      <c r="BH38" s="654"/>
      <c r="BI38" s="654"/>
      <c r="BJ38" s="654"/>
      <c r="BK38" s="654"/>
      <c r="BL38" s="654"/>
      <c r="BM38" s="654"/>
      <c r="BN38" s="654"/>
      <c r="BO38" s="654"/>
      <c r="BP38" s="654"/>
      <c r="BQ38" s="654"/>
      <c r="BR38" s="654"/>
      <c r="BS38" s="654"/>
      <c r="BT38" s="654"/>
      <c r="BU38" s="655"/>
      <c r="BV38" s="620">
        <v>9664</v>
      </c>
      <c r="BW38" s="621"/>
      <c r="BX38" s="621"/>
      <c r="BY38" s="621"/>
      <c r="BZ38" s="621"/>
      <c r="CA38" s="621"/>
      <c r="CB38" s="656"/>
      <c r="CD38" s="657" t="s">
        <v>321</v>
      </c>
      <c r="CE38" s="654"/>
      <c r="CF38" s="654"/>
      <c r="CG38" s="654"/>
      <c r="CH38" s="654"/>
      <c r="CI38" s="654"/>
      <c r="CJ38" s="654"/>
      <c r="CK38" s="654"/>
      <c r="CL38" s="654"/>
      <c r="CM38" s="654"/>
      <c r="CN38" s="654"/>
      <c r="CO38" s="654"/>
      <c r="CP38" s="654"/>
      <c r="CQ38" s="655"/>
      <c r="CR38" s="620">
        <v>1913020</v>
      </c>
      <c r="CS38" s="621"/>
      <c r="CT38" s="621"/>
      <c r="CU38" s="621"/>
      <c r="CV38" s="621"/>
      <c r="CW38" s="621"/>
      <c r="CX38" s="621"/>
      <c r="CY38" s="622"/>
      <c r="CZ38" s="623">
        <v>9.6999999999999993</v>
      </c>
      <c r="DA38" s="641"/>
      <c r="DB38" s="641"/>
      <c r="DC38" s="642"/>
      <c r="DD38" s="626">
        <v>1780430</v>
      </c>
      <c r="DE38" s="621"/>
      <c r="DF38" s="621"/>
      <c r="DG38" s="621"/>
      <c r="DH38" s="621"/>
      <c r="DI38" s="621"/>
      <c r="DJ38" s="621"/>
      <c r="DK38" s="622"/>
      <c r="DL38" s="626">
        <v>850154</v>
      </c>
      <c r="DM38" s="621"/>
      <c r="DN38" s="621"/>
      <c r="DO38" s="621"/>
      <c r="DP38" s="621"/>
      <c r="DQ38" s="621"/>
      <c r="DR38" s="621"/>
      <c r="DS38" s="621"/>
      <c r="DT38" s="621"/>
      <c r="DU38" s="621"/>
      <c r="DV38" s="622"/>
      <c r="DW38" s="643">
        <v>7.6</v>
      </c>
      <c r="DX38" s="644"/>
      <c r="DY38" s="644"/>
      <c r="DZ38" s="644"/>
      <c r="EA38" s="644"/>
      <c r="EB38" s="644"/>
      <c r="EC38" s="645"/>
    </row>
    <row r="39" spans="2:133" ht="11.25" customHeight="1">
      <c r="AQ39" s="646" t="s">
        <v>322</v>
      </c>
      <c r="AR39" s="647"/>
      <c r="AS39" s="647"/>
      <c r="AT39" s="647"/>
      <c r="AU39" s="647"/>
      <c r="AV39" s="647"/>
      <c r="AW39" s="647"/>
      <c r="AX39" s="647"/>
      <c r="AY39" s="648"/>
      <c r="AZ39" s="620" t="s">
        <v>323</v>
      </c>
      <c r="BA39" s="621"/>
      <c r="BB39" s="621"/>
      <c r="BC39" s="621"/>
      <c r="BD39" s="639"/>
      <c r="BE39" s="639"/>
      <c r="BF39" s="649"/>
      <c r="BG39" s="650" t="s">
        <v>324</v>
      </c>
      <c r="BH39" s="651"/>
      <c r="BI39" s="651"/>
      <c r="BJ39" s="651"/>
      <c r="BK39" s="651"/>
      <c r="BL39" s="189"/>
      <c r="BM39" s="654" t="s">
        <v>325</v>
      </c>
      <c r="BN39" s="654"/>
      <c r="BO39" s="654"/>
      <c r="BP39" s="654"/>
      <c r="BQ39" s="654"/>
      <c r="BR39" s="654"/>
      <c r="BS39" s="654"/>
      <c r="BT39" s="654"/>
      <c r="BU39" s="655"/>
      <c r="BV39" s="620">
        <v>94</v>
      </c>
      <c r="BW39" s="621"/>
      <c r="BX39" s="621"/>
      <c r="BY39" s="621"/>
      <c r="BZ39" s="621"/>
      <c r="CA39" s="621"/>
      <c r="CB39" s="656"/>
      <c r="CD39" s="657" t="s">
        <v>326</v>
      </c>
      <c r="CE39" s="654"/>
      <c r="CF39" s="654"/>
      <c r="CG39" s="654"/>
      <c r="CH39" s="654"/>
      <c r="CI39" s="654"/>
      <c r="CJ39" s="654"/>
      <c r="CK39" s="654"/>
      <c r="CL39" s="654"/>
      <c r="CM39" s="654"/>
      <c r="CN39" s="654"/>
      <c r="CO39" s="654"/>
      <c r="CP39" s="654"/>
      <c r="CQ39" s="655"/>
      <c r="CR39" s="620">
        <v>409632</v>
      </c>
      <c r="CS39" s="639"/>
      <c r="CT39" s="639"/>
      <c r="CU39" s="639"/>
      <c r="CV39" s="639"/>
      <c r="CW39" s="639"/>
      <c r="CX39" s="639"/>
      <c r="CY39" s="640"/>
      <c r="CZ39" s="623">
        <v>2.1</v>
      </c>
      <c r="DA39" s="641"/>
      <c r="DB39" s="641"/>
      <c r="DC39" s="642"/>
      <c r="DD39" s="626">
        <v>403139</v>
      </c>
      <c r="DE39" s="639"/>
      <c r="DF39" s="639"/>
      <c r="DG39" s="639"/>
      <c r="DH39" s="639"/>
      <c r="DI39" s="639"/>
      <c r="DJ39" s="639"/>
      <c r="DK39" s="640"/>
      <c r="DL39" s="626" t="s">
        <v>323</v>
      </c>
      <c r="DM39" s="639"/>
      <c r="DN39" s="639"/>
      <c r="DO39" s="639"/>
      <c r="DP39" s="639"/>
      <c r="DQ39" s="639"/>
      <c r="DR39" s="639"/>
      <c r="DS39" s="639"/>
      <c r="DT39" s="639"/>
      <c r="DU39" s="639"/>
      <c r="DV39" s="640"/>
      <c r="DW39" s="643" t="s">
        <v>323</v>
      </c>
      <c r="DX39" s="644"/>
      <c r="DY39" s="644"/>
      <c r="DZ39" s="644"/>
      <c r="EA39" s="644"/>
      <c r="EB39" s="644"/>
      <c r="EC39" s="645"/>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327</v>
      </c>
      <c r="AR40" s="647"/>
      <c r="AS40" s="647"/>
      <c r="AT40" s="647"/>
      <c r="AU40" s="647"/>
      <c r="AV40" s="647"/>
      <c r="AW40" s="647"/>
      <c r="AX40" s="647"/>
      <c r="AY40" s="648"/>
      <c r="AZ40" s="620">
        <v>305757</v>
      </c>
      <c r="BA40" s="621"/>
      <c r="BB40" s="621"/>
      <c r="BC40" s="621"/>
      <c r="BD40" s="639"/>
      <c r="BE40" s="639"/>
      <c r="BF40" s="649"/>
      <c r="BG40" s="650"/>
      <c r="BH40" s="651"/>
      <c r="BI40" s="651"/>
      <c r="BJ40" s="651"/>
      <c r="BK40" s="651"/>
      <c r="BL40" s="189"/>
      <c r="BM40" s="654" t="s">
        <v>328</v>
      </c>
      <c r="BN40" s="654"/>
      <c r="BO40" s="654"/>
      <c r="BP40" s="654"/>
      <c r="BQ40" s="654"/>
      <c r="BR40" s="654"/>
      <c r="BS40" s="654"/>
      <c r="BT40" s="654"/>
      <c r="BU40" s="655"/>
      <c r="BV40" s="620">
        <v>73</v>
      </c>
      <c r="BW40" s="621"/>
      <c r="BX40" s="621"/>
      <c r="BY40" s="621"/>
      <c r="BZ40" s="621"/>
      <c r="CA40" s="621"/>
      <c r="CB40" s="656"/>
      <c r="CD40" s="657" t="s">
        <v>329</v>
      </c>
      <c r="CE40" s="654"/>
      <c r="CF40" s="654"/>
      <c r="CG40" s="654"/>
      <c r="CH40" s="654"/>
      <c r="CI40" s="654"/>
      <c r="CJ40" s="654"/>
      <c r="CK40" s="654"/>
      <c r="CL40" s="654"/>
      <c r="CM40" s="654"/>
      <c r="CN40" s="654"/>
      <c r="CO40" s="654"/>
      <c r="CP40" s="654"/>
      <c r="CQ40" s="655"/>
      <c r="CR40" s="620">
        <v>467000</v>
      </c>
      <c r="CS40" s="621"/>
      <c r="CT40" s="621"/>
      <c r="CU40" s="621"/>
      <c r="CV40" s="621"/>
      <c r="CW40" s="621"/>
      <c r="CX40" s="621"/>
      <c r="CY40" s="622"/>
      <c r="CZ40" s="623">
        <v>2.4</v>
      </c>
      <c r="DA40" s="641"/>
      <c r="DB40" s="641"/>
      <c r="DC40" s="642"/>
      <c r="DD40" s="626">
        <v>417000</v>
      </c>
      <c r="DE40" s="621"/>
      <c r="DF40" s="621"/>
      <c r="DG40" s="621"/>
      <c r="DH40" s="621"/>
      <c r="DI40" s="621"/>
      <c r="DJ40" s="621"/>
      <c r="DK40" s="622"/>
      <c r="DL40" s="626" t="s">
        <v>323</v>
      </c>
      <c r="DM40" s="621"/>
      <c r="DN40" s="621"/>
      <c r="DO40" s="621"/>
      <c r="DP40" s="621"/>
      <c r="DQ40" s="621"/>
      <c r="DR40" s="621"/>
      <c r="DS40" s="621"/>
      <c r="DT40" s="621"/>
      <c r="DU40" s="621"/>
      <c r="DV40" s="622"/>
      <c r="DW40" s="643" t="s">
        <v>323</v>
      </c>
      <c r="DX40" s="644"/>
      <c r="DY40" s="644"/>
      <c r="DZ40" s="644"/>
      <c r="EA40" s="644"/>
      <c r="EB40" s="644"/>
      <c r="EC40" s="645"/>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330</v>
      </c>
      <c r="AR41" s="659"/>
      <c r="AS41" s="659"/>
      <c r="AT41" s="659"/>
      <c r="AU41" s="659"/>
      <c r="AV41" s="659"/>
      <c r="AW41" s="659"/>
      <c r="AX41" s="659"/>
      <c r="AY41" s="660"/>
      <c r="AZ41" s="604">
        <v>825719</v>
      </c>
      <c r="BA41" s="661"/>
      <c r="BB41" s="661"/>
      <c r="BC41" s="661"/>
      <c r="BD41" s="605"/>
      <c r="BE41" s="605"/>
      <c r="BF41" s="662"/>
      <c r="BG41" s="652"/>
      <c r="BH41" s="653"/>
      <c r="BI41" s="653"/>
      <c r="BJ41" s="653"/>
      <c r="BK41" s="653"/>
      <c r="BL41" s="191"/>
      <c r="BM41" s="659" t="s">
        <v>331</v>
      </c>
      <c r="BN41" s="659"/>
      <c r="BO41" s="659"/>
      <c r="BP41" s="659"/>
      <c r="BQ41" s="659"/>
      <c r="BR41" s="659"/>
      <c r="BS41" s="659"/>
      <c r="BT41" s="659"/>
      <c r="BU41" s="660"/>
      <c r="BV41" s="604">
        <v>247</v>
      </c>
      <c r="BW41" s="661"/>
      <c r="BX41" s="661"/>
      <c r="BY41" s="661"/>
      <c r="BZ41" s="661"/>
      <c r="CA41" s="661"/>
      <c r="CB41" s="663"/>
      <c r="CD41" s="657" t="s">
        <v>332</v>
      </c>
      <c r="CE41" s="654"/>
      <c r="CF41" s="654"/>
      <c r="CG41" s="654"/>
      <c r="CH41" s="654"/>
      <c r="CI41" s="654"/>
      <c r="CJ41" s="654"/>
      <c r="CK41" s="654"/>
      <c r="CL41" s="654"/>
      <c r="CM41" s="654"/>
      <c r="CN41" s="654"/>
      <c r="CO41" s="654"/>
      <c r="CP41" s="654"/>
      <c r="CQ41" s="655"/>
      <c r="CR41" s="620" t="s">
        <v>333</v>
      </c>
      <c r="CS41" s="639"/>
      <c r="CT41" s="639"/>
      <c r="CU41" s="639"/>
      <c r="CV41" s="639"/>
      <c r="CW41" s="639"/>
      <c r="CX41" s="639"/>
      <c r="CY41" s="640"/>
      <c r="CZ41" s="623" t="s">
        <v>333</v>
      </c>
      <c r="DA41" s="641"/>
      <c r="DB41" s="641"/>
      <c r="DC41" s="642"/>
      <c r="DD41" s="626" t="s">
        <v>333</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c r="B42" s="183" t="s">
        <v>334</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335</v>
      </c>
      <c r="CE42" s="618"/>
      <c r="CF42" s="618"/>
      <c r="CG42" s="618"/>
      <c r="CH42" s="618"/>
      <c r="CI42" s="618"/>
      <c r="CJ42" s="618"/>
      <c r="CK42" s="618"/>
      <c r="CL42" s="618"/>
      <c r="CM42" s="618"/>
      <c r="CN42" s="618"/>
      <c r="CO42" s="618"/>
      <c r="CP42" s="618"/>
      <c r="CQ42" s="619"/>
      <c r="CR42" s="620">
        <v>4070133</v>
      </c>
      <c r="CS42" s="621"/>
      <c r="CT42" s="621"/>
      <c r="CU42" s="621"/>
      <c r="CV42" s="621"/>
      <c r="CW42" s="621"/>
      <c r="CX42" s="621"/>
      <c r="CY42" s="622"/>
      <c r="CZ42" s="623">
        <v>20.6</v>
      </c>
      <c r="DA42" s="624"/>
      <c r="DB42" s="624"/>
      <c r="DC42" s="625"/>
      <c r="DD42" s="626">
        <v>721731</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c r="B43" s="193" t="s">
        <v>336</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337</v>
      </c>
      <c r="CE43" s="618"/>
      <c r="CF43" s="618"/>
      <c r="CG43" s="618"/>
      <c r="CH43" s="618"/>
      <c r="CI43" s="618"/>
      <c r="CJ43" s="618"/>
      <c r="CK43" s="618"/>
      <c r="CL43" s="618"/>
      <c r="CM43" s="618"/>
      <c r="CN43" s="618"/>
      <c r="CO43" s="618"/>
      <c r="CP43" s="618"/>
      <c r="CQ43" s="619"/>
      <c r="CR43" s="620">
        <v>46600</v>
      </c>
      <c r="CS43" s="639"/>
      <c r="CT43" s="639"/>
      <c r="CU43" s="639"/>
      <c r="CV43" s="639"/>
      <c r="CW43" s="639"/>
      <c r="CX43" s="639"/>
      <c r="CY43" s="640"/>
      <c r="CZ43" s="623">
        <v>0.2</v>
      </c>
      <c r="DA43" s="641"/>
      <c r="DB43" s="641"/>
      <c r="DC43" s="642"/>
      <c r="DD43" s="626">
        <v>46600</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c r="B44" s="194" t="s">
        <v>338</v>
      </c>
      <c r="CD44" s="633" t="s">
        <v>290</v>
      </c>
      <c r="CE44" s="634"/>
      <c r="CF44" s="617" t="s">
        <v>339</v>
      </c>
      <c r="CG44" s="618"/>
      <c r="CH44" s="618"/>
      <c r="CI44" s="618"/>
      <c r="CJ44" s="618"/>
      <c r="CK44" s="618"/>
      <c r="CL44" s="618"/>
      <c r="CM44" s="618"/>
      <c r="CN44" s="618"/>
      <c r="CO44" s="618"/>
      <c r="CP44" s="618"/>
      <c r="CQ44" s="619"/>
      <c r="CR44" s="620">
        <v>4070133</v>
      </c>
      <c r="CS44" s="621"/>
      <c r="CT44" s="621"/>
      <c r="CU44" s="621"/>
      <c r="CV44" s="621"/>
      <c r="CW44" s="621"/>
      <c r="CX44" s="621"/>
      <c r="CY44" s="622"/>
      <c r="CZ44" s="623">
        <v>20.6</v>
      </c>
      <c r="DA44" s="624"/>
      <c r="DB44" s="624"/>
      <c r="DC44" s="625"/>
      <c r="DD44" s="626">
        <v>721731</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c r="CD45" s="635"/>
      <c r="CE45" s="636"/>
      <c r="CF45" s="617" t="s">
        <v>340</v>
      </c>
      <c r="CG45" s="618"/>
      <c r="CH45" s="618"/>
      <c r="CI45" s="618"/>
      <c r="CJ45" s="618"/>
      <c r="CK45" s="618"/>
      <c r="CL45" s="618"/>
      <c r="CM45" s="618"/>
      <c r="CN45" s="618"/>
      <c r="CO45" s="618"/>
      <c r="CP45" s="618"/>
      <c r="CQ45" s="619"/>
      <c r="CR45" s="620">
        <v>2889142</v>
      </c>
      <c r="CS45" s="639"/>
      <c r="CT45" s="639"/>
      <c r="CU45" s="639"/>
      <c r="CV45" s="639"/>
      <c r="CW45" s="639"/>
      <c r="CX45" s="639"/>
      <c r="CY45" s="640"/>
      <c r="CZ45" s="623">
        <v>14.6</v>
      </c>
      <c r="DA45" s="641"/>
      <c r="DB45" s="641"/>
      <c r="DC45" s="642"/>
      <c r="DD45" s="626">
        <v>350949</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c r="CD46" s="635"/>
      <c r="CE46" s="636"/>
      <c r="CF46" s="617" t="s">
        <v>341</v>
      </c>
      <c r="CG46" s="618"/>
      <c r="CH46" s="618"/>
      <c r="CI46" s="618"/>
      <c r="CJ46" s="618"/>
      <c r="CK46" s="618"/>
      <c r="CL46" s="618"/>
      <c r="CM46" s="618"/>
      <c r="CN46" s="618"/>
      <c r="CO46" s="618"/>
      <c r="CP46" s="618"/>
      <c r="CQ46" s="619"/>
      <c r="CR46" s="620">
        <v>1180991</v>
      </c>
      <c r="CS46" s="621"/>
      <c r="CT46" s="621"/>
      <c r="CU46" s="621"/>
      <c r="CV46" s="621"/>
      <c r="CW46" s="621"/>
      <c r="CX46" s="621"/>
      <c r="CY46" s="622"/>
      <c r="CZ46" s="623">
        <v>6</v>
      </c>
      <c r="DA46" s="624"/>
      <c r="DB46" s="624"/>
      <c r="DC46" s="625"/>
      <c r="DD46" s="626">
        <v>370782</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c r="CD47" s="635"/>
      <c r="CE47" s="636"/>
      <c r="CF47" s="617" t="s">
        <v>342</v>
      </c>
      <c r="CG47" s="618"/>
      <c r="CH47" s="618"/>
      <c r="CI47" s="618"/>
      <c r="CJ47" s="618"/>
      <c r="CK47" s="618"/>
      <c r="CL47" s="618"/>
      <c r="CM47" s="618"/>
      <c r="CN47" s="618"/>
      <c r="CO47" s="618"/>
      <c r="CP47" s="618"/>
      <c r="CQ47" s="619"/>
      <c r="CR47" s="620" t="s">
        <v>223</v>
      </c>
      <c r="CS47" s="639"/>
      <c r="CT47" s="639"/>
      <c r="CU47" s="639"/>
      <c r="CV47" s="639"/>
      <c r="CW47" s="639"/>
      <c r="CX47" s="639"/>
      <c r="CY47" s="640"/>
      <c r="CZ47" s="623" t="s">
        <v>223</v>
      </c>
      <c r="DA47" s="641"/>
      <c r="DB47" s="641"/>
      <c r="DC47" s="642"/>
      <c r="DD47" s="626" t="s">
        <v>223</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ht="10.8">
      <c r="CD48" s="637"/>
      <c r="CE48" s="638"/>
      <c r="CF48" s="617" t="s">
        <v>343</v>
      </c>
      <c r="CG48" s="618"/>
      <c r="CH48" s="618"/>
      <c r="CI48" s="618"/>
      <c r="CJ48" s="618"/>
      <c r="CK48" s="618"/>
      <c r="CL48" s="618"/>
      <c r="CM48" s="618"/>
      <c r="CN48" s="618"/>
      <c r="CO48" s="618"/>
      <c r="CP48" s="618"/>
      <c r="CQ48" s="619"/>
      <c r="CR48" s="620" t="s">
        <v>223</v>
      </c>
      <c r="CS48" s="621"/>
      <c r="CT48" s="621"/>
      <c r="CU48" s="621"/>
      <c r="CV48" s="621"/>
      <c r="CW48" s="621"/>
      <c r="CX48" s="621"/>
      <c r="CY48" s="622"/>
      <c r="CZ48" s="623" t="s">
        <v>223</v>
      </c>
      <c r="DA48" s="624"/>
      <c r="DB48" s="624"/>
      <c r="DC48" s="625"/>
      <c r="DD48" s="626" t="s">
        <v>223</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c r="CD49" s="601" t="s">
        <v>344</v>
      </c>
      <c r="CE49" s="602"/>
      <c r="CF49" s="602"/>
      <c r="CG49" s="602"/>
      <c r="CH49" s="602"/>
      <c r="CI49" s="602"/>
      <c r="CJ49" s="602"/>
      <c r="CK49" s="602"/>
      <c r="CL49" s="602"/>
      <c r="CM49" s="602"/>
      <c r="CN49" s="602"/>
      <c r="CO49" s="602"/>
      <c r="CP49" s="602"/>
      <c r="CQ49" s="603"/>
      <c r="CR49" s="604">
        <v>19723182</v>
      </c>
      <c r="CS49" s="605"/>
      <c r="CT49" s="605"/>
      <c r="CU49" s="605"/>
      <c r="CV49" s="605"/>
      <c r="CW49" s="605"/>
      <c r="CX49" s="605"/>
      <c r="CY49" s="606"/>
      <c r="CZ49" s="607">
        <v>100</v>
      </c>
      <c r="DA49" s="608"/>
      <c r="DB49" s="608"/>
      <c r="DC49" s="609"/>
      <c r="DD49" s="610">
        <v>12704347</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t="10.8" hidden="1"/>
    <row r="51" spans="82:133" ht="10.8" hidden="1"/>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5"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sheetPr>
    <pageSetUpPr fitToPage="1"/>
  </sheetPr>
  <dimension ref="A1:EA136"/>
  <sheetViews>
    <sheetView topLeftCell="T55" zoomScale="70" zoomScaleNormal="25" zoomScaleSheetLayoutView="70" workbookViewId="0">
      <selection activeCell="AF64" sqref="AF64"/>
    </sheetView>
  </sheetViews>
  <sheetFormatPr defaultColWidth="0" defaultRowHeight="13.2" zeroHeight="1"/>
  <cols>
    <col min="1" max="130" width="2.77734375" style="242" customWidth="1"/>
    <col min="131" max="131" width="1.6640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345</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346</v>
      </c>
      <c r="DK2" s="1140"/>
      <c r="DL2" s="1140"/>
      <c r="DM2" s="1140"/>
      <c r="DN2" s="1140"/>
      <c r="DO2" s="1141"/>
      <c r="DP2" s="202"/>
      <c r="DQ2" s="1139" t="s">
        <v>347</v>
      </c>
      <c r="DR2" s="1140"/>
      <c r="DS2" s="1140"/>
      <c r="DT2" s="1140"/>
      <c r="DU2" s="1140"/>
      <c r="DV2" s="1140"/>
      <c r="DW2" s="1140"/>
      <c r="DX2" s="1140"/>
      <c r="DY2" s="1140"/>
      <c r="DZ2" s="1141"/>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1092" t="s">
        <v>348</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349</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1024" t="s">
        <v>350</v>
      </c>
      <c r="B5" s="1025"/>
      <c r="C5" s="1025"/>
      <c r="D5" s="1025"/>
      <c r="E5" s="1025"/>
      <c r="F5" s="1025"/>
      <c r="G5" s="1025"/>
      <c r="H5" s="1025"/>
      <c r="I5" s="1025"/>
      <c r="J5" s="1025"/>
      <c r="K5" s="1025"/>
      <c r="L5" s="1025"/>
      <c r="M5" s="1025"/>
      <c r="N5" s="1025"/>
      <c r="O5" s="1025"/>
      <c r="P5" s="1026"/>
      <c r="Q5" s="1030" t="s">
        <v>351</v>
      </c>
      <c r="R5" s="1031"/>
      <c r="S5" s="1031"/>
      <c r="T5" s="1031"/>
      <c r="U5" s="1032"/>
      <c r="V5" s="1030" t="s">
        <v>352</v>
      </c>
      <c r="W5" s="1031"/>
      <c r="X5" s="1031"/>
      <c r="Y5" s="1031"/>
      <c r="Z5" s="1032"/>
      <c r="AA5" s="1030" t="s">
        <v>353</v>
      </c>
      <c r="AB5" s="1031"/>
      <c r="AC5" s="1031"/>
      <c r="AD5" s="1031"/>
      <c r="AE5" s="1031"/>
      <c r="AF5" s="1142" t="s">
        <v>354</v>
      </c>
      <c r="AG5" s="1031"/>
      <c r="AH5" s="1031"/>
      <c r="AI5" s="1031"/>
      <c r="AJ5" s="1046"/>
      <c r="AK5" s="1031" t="s">
        <v>355</v>
      </c>
      <c r="AL5" s="1031"/>
      <c r="AM5" s="1031"/>
      <c r="AN5" s="1031"/>
      <c r="AO5" s="1032"/>
      <c r="AP5" s="1030" t="s">
        <v>356</v>
      </c>
      <c r="AQ5" s="1031"/>
      <c r="AR5" s="1031"/>
      <c r="AS5" s="1031"/>
      <c r="AT5" s="1032"/>
      <c r="AU5" s="1030" t="s">
        <v>357</v>
      </c>
      <c r="AV5" s="1031"/>
      <c r="AW5" s="1031"/>
      <c r="AX5" s="1031"/>
      <c r="AY5" s="1046"/>
      <c r="AZ5" s="209"/>
      <c r="BA5" s="209"/>
      <c r="BB5" s="209"/>
      <c r="BC5" s="209"/>
      <c r="BD5" s="209"/>
      <c r="BE5" s="210"/>
      <c r="BF5" s="210"/>
      <c r="BG5" s="210"/>
      <c r="BH5" s="210"/>
      <c r="BI5" s="210"/>
      <c r="BJ5" s="210"/>
      <c r="BK5" s="210"/>
      <c r="BL5" s="210"/>
      <c r="BM5" s="210"/>
      <c r="BN5" s="210"/>
      <c r="BO5" s="210"/>
      <c r="BP5" s="210"/>
      <c r="BQ5" s="1024" t="s">
        <v>358</v>
      </c>
      <c r="BR5" s="1025"/>
      <c r="BS5" s="1025"/>
      <c r="BT5" s="1025"/>
      <c r="BU5" s="1025"/>
      <c r="BV5" s="1025"/>
      <c r="BW5" s="1025"/>
      <c r="BX5" s="1025"/>
      <c r="BY5" s="1025"/>
      <c r="BZ5" s="1025"/>
      <c r="CA5" s="1025"/>
      <c r="CB5" s="1025"/>
      <c r="CC5" s="1025"/>
      <c r="CD5" s="1025"/>
      <c r="CE5" s="1025"/>
      <c r="CF5" s="1025"/>
      <c r="CG5" s="1026"/>
      <c r="CH5" s="1030" t="s">
        <v>359</v>
      </c>
      <c r="CI5" s="1031"/>
      <c r="CJ5" s="1031"/>
      <c r="CK5" s="1031"/>
      <c r="CL5" s="1032"/>
      <c r="CM5" s="1030" t="s">
        <v>360</v>
      </c>
      <c r="CN5" s="1031"/>
      <c r="CO5" s="1031"/>
      <c r="CP5" s="1031"/>
      <c r="CQ5" s="1032"/>
      <c r="CR5" s="1030" t="s">
        <v>361</v>
      </c>
      <c r="CS5" s="1031"/>
      <c r="CT5" s="1031"/>
      <c r="CU5" s="1031"/>
      <c r="CV5" s="1032"/>
      <c r="CW5" s="1030" t="s">
        <v>362</v>
      </c>
      <c r="CX5" s="1031"/>
      <c r="CY5" s="1031"/>
      <c r="CZ5" s="1031"/>
      <c r="DA5" s="1032"/>
      <c r="DB5" s="1030" t="s">
        <v>363</v>
      </c>
      <c r="DC5" s="1031"/>
      <c r="DD5" s="1031"/>
      <c r="DE5" s="1031"/>
      <c r="DF5" s="1032"/>
      <c r="DG5" s="1127" t="s">
        <v>364</v>
      </c>
      <c r="DH5" s="1128"/>
      <c r="DI5" s="1128"/>
      <c r="DJ5" s="1128"/>
      <c r="DK5" s="1129"/>
      <c r="DL5" s="1127" t="s">
        <v>365</v>
      </c>
      <c r="DM5" s="1128"/>
      <c r="DN5" s="1128"/>
      <c r="DO5" s="1128"/>
      <c r="DP5" s="1129"/>
      <c r="DQ5" s="1030" t="s">
        <v>366</v>
      </c>
      <c r="DR5" s="1031"/>
      <c r="DS5" s="1031"/>
      <c r="DT5" s="1031"/>
      <c r="DU5" s="1032"/>
      <c r="DV5" s="1030" t="s">
        <v>357</v>
      </c>
      <c r="DW5" s="1031"/>
      <c r="DX5" s="1031"/>
      <c r="DY5" s="1031"/>
      <c r="DZ5" s="1046"/>
      <c r="EA5" s="207"/>
    </row>
    <row r="6" spans="1:131" s="208" customFormat="1" ht="26.25" customHeight="1" thickBot="1">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c r="A7" s="211">
        <v>1</v>
      </c>
      <c r="B7" s="1079" t="s">
        <v>367</v>
      </c>
      <c r="C7" s="1080"/>
      <c r="D7" s="1080"/>
      <c r="E7" s="1080"/>
      <c r="F7" s="1080"/>
      <c r="G7" s="1080"/>
      <c r="H7" s="1080"/>
      <c r="I7" s="1080"/>
      <c r="J7" s="1080"/>
      <c r="K7" s="1080"/>
      <c r="L7" s="1080"/>
      <c r="M7" s="1080"/>
      <c r="N7" s="1080"/>
      <c r="O7" s="1080"/>
      <c r="P7" s="1081"/>
      <c r="Q7" s="1133">
        <v>19296</v>
      </c>
      <c r="R7" s="1134"/>
      <c r="S7" s="1134"/>
      <c r="T7" s="1134"/>
      <c r="U7" s="1134"/>
      <c r="V7" s="1134">
        <v>18423</v>
      </c>
      <c r="W7" s="1134"/>
      <c r="X7" s="1134"/>
      <c r="Y7" s="1134"/>
      <c r="Z7" s="1134"/>
      <c r="AA7" s="1134">
        <v>873</v>
      </c>
      <c r="AB7" s="1134"/>
      <c r="AC7" s="1134"/>
      <c r="AD7" s="1134"/>
      <c r="AE7" s="1135"/>
      <c r="AF7" s="1136">
        <v>439</v>
      </c>
      <c r="AG7" s="1137"/>
      <c r="AH7" s="1137"/>
      <c r="AI7" s="1137"/>
      <c r="AJ7" s="1138"/>
      <c r="AK7" s="1120">
        <v>1197</v>
      </c>
      <c r="AL7" s="1121"/>
      <c r="AM7" s="1121"/>
      <c r="AN7" s="1121"/>
      <c r="AO7" s="1121"/>
      <c r="AP7" s="1121">
        <v>7137</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t="s">
        <v>546</v>
      </c>
      <c r="BT7" s="1125"/>
      <c r="BU7" s="1125"/>
      <c r="BV7" s="1125"/>
      <c r="BW7" s="1125"/>
      <c r="BX7" s="1125"/>
      <c r="BY7" s="1125"/>
      <c r="BZ7" s="1125"/>
      <c r="CA7" s="1125"/>
      <c r="CB7" s="1125"/>
      <c r="CC7" s="1125"/>
      <c r="CD7" s="1125"/>
      <c r="CE7" s="1125"/>
      <c r="CF7" s="1125"/>
      <c r="CG7" s="1126"/>
      <c r="CH7" s="1117">
        <v>1</v>
      </c>
      <c r="CI7" s="1118"/>
      <c r="CJ7" s="1118"/>
      <c r="CK7" s="1118"/>
      <c r="CL7" s="1119"/>
      <c r="CM7" s="1117">
        <v>19</v>
      </c>
      <c r="CN7" s="1118"/>
      <c r="CO7" s="1118"/>
      <c r="CP7" s="1118"/>
      <c r="CQ7" s="1119"/>
      <c r="CR7" s="1117">
        <v>3</v>
      </c>
      <c r="CS7" s="1118"/>
      <c r="CT7" s="1118"/>
      <c r="CU7" s="1118"/>
      <c r="CV7" s="1119"/>
      <c r="CW7" s="1117">
        <v>1</v>
      </c>
      <c r="CX7" s="1118"/>
      <c r="CY7" s="1118"/>
      <c r="CZ7" s="1118"/>
      <c r="DA7" s="1119"/>
      <c r="DB7" s="1117" t="s">
        <v>549</v>
      </c>
      <c r="DC7" s="1118"/>
      <c r="DD7" s="1118"/>
      <c r="DE7" s="1118"/>
      <c r="DF7" s="1119"/>
      <c r="DG7" s="1117" t="s">
        <v>549</v>
      </c>
      <c r="DH7" s="1118"/>
      <c r="DI7" s="1118"/>
      <c r="DJ7" s="1118"/>
      <c r="DK7" s="1119"/>
      <c r="DL7" s="1117" t="s">
        <v>549</v>
      </c>
      <c r="DM7" s="1118"/>
      <c r="DN7" s="1118"/>
      <c r="DO7" s="1118"/>
      <c r="DP7" s="1119"/>
      <c r="DQ7" s="1117" t="s">
        <v>549</v>
      </c>
      <c r="DR7" s="1118"/>
      <c r="DS7" s="1118"/>
      <c r="DT7" s="1118"/>
      <c r="DU7" s="1119"/>
      <c r="DV7" s="1144"/>
      <c r="DW7" s="1145"/>
      <c r="DX7" s="1145"/>
      <c r="DY7" s="1145"/>
      <c r="DZ7" s="1146"/>
      <c r="EA7" s="207"/>
    </row>
    <row r="8" spans="1:131" s="208" customFormat="1" ht="26.25" customHeight="1">
      <c r="A8" s="214">
        <v>2</v>
      </c>
      <c r="B8" s="1066" t="s">
        <v>368</v>
      </c>
      <c r="C8" s="1067"/>
      <c r="D8" s="1067"/>
      <c r="E8" s="1067"/>
      <c r="F8" s="1067"/>
      <c r="G8" s="1067"/>
      <c r="H8" s="1067"/>
      <c r="I8" s="1067"/>
      <c r="J8" s="1067"/>
      <c r="K8" s="1067"/>
      <c r="L8" s="1067"/>
      <c r="M8" s="1067"/>
      <c r="N8" s="1067"/>
      <c r="O8" s="1067"/>
      <c r="P8" s="1068"/>
      <c r="Q8" s="1072">
        <v>182</v>
      </c>
      <c r="R8" s="1073"/>
      <c r="S8" s="1073"/>
      <c r="T8" s="1073"/>
      <c r="U8" s="1073"/>
      <c r="V8" s="1073">
        <v>182</v>
      </c>
      <c r="W8" s="1073"/>
      <c r="X8" s="1073"/>
      <c r="Y8" s="1073"/>
      <c r="Z8" s="1073"/>
      <c r="AA8" s="1073" t="s">
        <v>538</v>
      </c>
      <c r="AB8" s="1073"/>
      <c r="AC8" s="1073"/>
      <c r="AD8" s="1073"/>
      <c r="AE8" s="1074"/>
      <c r="AF8" s="1048" t="s">
        <v>223</v>
      </c>
      <c r="AG8" s="1049"/>
      <c r="AH8" s="1049"/>
      <c r="AI8" s="1049"/>
      <c r="AJ8" s="1050"/>
      <c r="AK8" s="1115" t="s">
        <v>538</v>
      </c>
      <c r="AL8" s="1116"/>
      <c r="AM8" s="1116"/>
      <c r="AN8" s="1116"/>
      <c r="AO8" s="1116"/>
      <c r="AP8" s="1116" t="s">
        <v>539</v>
      </c>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t="s">
        <v>547</v>
      </c>
      <c r="BT8" s="1044"/>
      <c r="BU8" s="1044"/>
      <c r="BV8" s="1044"/>
      <c r="BW8" s="1044"/>
      <c r="BX8" s="1044"/>
      <c r="BY8" s="1044"/>
      <c r="BZ8" s="1044"/>
      <c r="CA8" s="1044"/>
      <c r="CB8" s="1044"/>
      <c r="CC8" s="1044"/>
      <c r="CD8" s="1044"/>
      <c r="CE8" s="1044"/>
      <c r="CF8" s="1044"/>
      <c r="CG8" s="1045"/>
      <c r="CH8" s="1018">
        <v>341</v>
      </c>
      <c r="CI8" s="1019"/>
      <c r="CJ8" s="1019"/>
      <c r="CK8" s="1019"/>
      <c r="CL8" s="1020"/>
      <c r="CM8" s="1018">
        <v>1420</v>
      </c>
      <c r="CN8" s="1019"/>
      <c r="CO8" s="1019"/>
      <c r="CP8" s="1019"/>
      <c r="CQ8" s="1020"/>
      <c r="CR8" s="1018">
        <v>5678</v>
      </c>
      <c r="CS8" s="1019"/>
      <c r="CT8" s="1019"/>
      <c r="CU8" s="1019"/>
      <c r="CV8" s="1020"/>
      <c r="CW8" s="1018" t="s">
        <v>549</v>
      </c>
      <c r="CX8" s="1019"/>
      <c r="CY8" s="1019"/>
      <c r="CZ8" s="1019"/>
      <c r="DA8" s="1020"/>
      <c r="DB8" s="1018" t="s">
        <v>549</v>
      </c>
      <c r="DC8" s="1019"/>
      <c r="DD8" s="1019"/>
      <c r="DE8" s="1019"/>
      <c r="DF8" s="1020"/>
      <c r="DG8" s="1018" t="s">
        <v>549</v>
      </c>
      <c r="DH8" s="1019"/>
      <c r="DI8" s="1019"/>
      <c r="DJ8" s="1019"/>
      <c r="DK8" s="1020"/>
      <c r="DL8" s="1018" t="s">
        <v>549</v>
      </c>
      <c r="DM8" s="1019"/>
      <c r="DN8" s="1019"/>
      <c r="DO8" s="1019"/>
      <c r="DP8" s="1020"/>
      <c r="DQ8" s="1018" t="s">
        <v>549</v>
      </c>
      <c r="DR8" s="1019"/>
      <c r="DS8" s="1019"/>
      <c r="DT8" s="1019"/>
      <c r="DU8" s="1020"/>
      <c r="DV8" s="1021"/>
      <c r="DW8" s="1022"/>
      <c r="DX8" s="1022"/>
      <c r="DY8" s="1022"/>
      <c r="DZ8" s="1023"/>
      <c r="EA8" s="207"/>
    </row>
    <row r="9" spans="1:131" s="208" customFormat="1" ht="26.25" customHeight="1">
      <c r="A9" s="214">
        <v>3</v>
      </c>
      <c r="B9" s="1066" t="s">
        <v>369</v>
      </c>
      <c r="C9" s="1067"/>
      <c r="D9" s="1067"/>
      <c r="E9" s="1067"/>
      <c r="F9" s="1067"/>
      <c r="G9" s="1067"/>
      <c r="H9" s="1067"/>
      <c r="I9" s="1067"/>
      <c r="J9" s="1067"/>
      <c r="K9" s="1067"/>
      <c r="L9" s="1067"/>
      <c r="M9" s="1067"/>
      <c r="N9" s="1067"/>
      <c r="O9" s="1067"/>
      <c r="P9" s="1068"/>
      <c r="Q9" s="1072">
        <v>113</v>
      </c>
      <c r="R9" s="1073"/>
      <c r="S9" s="1073"/>
      <c r="T9" s="1073"/>
      <c r="U9" s="1073"/>
      <c r="V9" s="1073">
        <v>111</v>
      </c>
      <c r="W9" s="1073"/>
      <c r="X9" s="1073"/>
      <c r="Y9" s="1073"/>
      <c r="Z9" s="1073"/>
      <c r="AA9" s="1073">
        <v>2</v>
      </c>
      <c r="AB9" s="1073"/>
      <c r="AC9" s="1073"/>
      <c r="AD9" s="1073"/>
      <c r="AE9" s="1074"/>
      <c r="AF9" s="1048">
        <v>2</v>
      </c>
      <c r="AG9" s="1049"/>
      <c r="AH9" s="1049"/>
      <c r="AI9" s="1049"/>
      <c r="AJ9" s="1050"/>
      <c r="AK9" s="1115" t="s">
        <v>538</v>
      </c>
      <c r="AL9" s="1116"/>
      <c r="AM9" s="1116"/>
      <c r="AN9" s="1116"/>
      <c r="AO9" s="1116"/>
      <c r="AP9" s="1116">
        <v>1376</v>
      </c>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t="s">
        <v>548</v>
      </c>
      <c r="BT9" s="1044"/>
      <c r="BU9" s="1044"/>
      <c r="BV9" s="1044"/>
      <c r="BW9" s="1044"/>
      <c r="BX9" s="1044"/>
      <c r="BY9" s="1044"/>
      <c r="BZ9" s="1044"/>
      <c r="CA9" s="1044"/>
      <c r="CB9" s="1044"/>
      <c r="CC9" s="1044"/>
      <c r="CD9" s="1044"/>
      <c r="CE9" s="1044"/>
      <c r="CF9" s="1044"/>
      <c r="CG9" s="1045"/>
      <c r="CH9" s="1018">
        <v>58</v>
      </c>
      <c r="CI9" s="1019"/>
      <c r="CJ9" s="1019"/>
      <c r="CK9" s="1019"/>
      <c r="CL9" s="1020"/>
      <c r="CM9" s="1018">
        <v>288</v>
      </c>
      <c r="CN9" s="1019"/>
      <c r="CO9" s="1019"/>
      <c r="CP9" s="1019"/>
      <c r="CQ9" s="1020"/>
      <c r="CR9" s="1018">
        <v>60</v>
      </c>
      <c r="CS9" s="1019"/>
      <c r="CT9" s="1019"/>
      <c r="CU9" s="1019"/>
      <c r="CV9" s="1020"/>
      <c r="CW9" s="1018" t="s">
        <v>549</v>
      </c>
      <c r="CX9" s="1019"/>
      <c r="CY9" s="1019"/>
      <c r="CZ9" s="1019"/>
      <c r="DA9" s="1020"/>
      <c r="DB9" s="1018" t="s">
        <v>549</v>
      </c>
      <c r="DC9" s="1019"/>
      <c r="DD9" s="1019"/>
      <c r="DE9" s="1019"/>
      <c r="DF9" s="1020"/>
      <c r="DG9" s="1018" t="s">
        <v>549</v>
      </c>
      <c r="DH9" s="1019"/>
      <c r="DI9" s="1019"/>
      <c r="DJ9" s="1019"/>
      <c r="DK9" s="1020"/>
      <c r="DL9" s="1018" t="s">
        <v>549</v>
      </c>
      <c r="DM9" s="1019"/>
      <c r="DN9" s="1019"/>
      <c r="DO9" s="1019"/>
      <c r="DP9" s="1020"/>
      <c r="DQ9" s="1018" t="s">
        <v>549</v>
      </c>
      <c r="DR9" s="1019"/>
      <c r="DS9" s="1019"/>
      <c r="DT9" s="1019"/>
      <c r="DU9" s="1020"/>
      <c r="DV9" s="1021"/>
      <c r="DW9" s="1022"/>
      <c r="DX9" s="1022"/>
      <c r="DY9" s="1022"/>
      <c r="DZ9" s="1023"/>
      <c r="EA9" s="207"/>
    </row>
    <row r="10" spans="1:131" s="208" customFormat="1" ht="26.25" customHeight="1">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370</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c r="A23" s="217" t="s">
        <v>371</v>
      </c>
      <c r="B23" s="973" t="s">
        <v>372</v>
      </c>
      <c r="C23" s="974"/>
      <c r="D23" s="974"/>
      <c r="E23" s="974"/>
      <c r="F23" s="974"/>
      <c r="G23" s="974"/>
      <c r="H23" s="974"/>
      <c r="I23" s="974"/>
      <c r="J23" s="974"/>
      <c r="K23" s="974"/>
      <c r="L23" s="974"/>
      <c r="M23" s="974"/>
      <c r="N23" s="974"/>
      <c r="O23" s="974"/>
      <c r="P23" s="975"/>
      <c r="Q23" s="1097">
        <v>19590</v>
      </c>
      <c r="R23" s="1098"/>
      <c r="S23" s="1098"/>
      <c r="T23" s="1098"/>
      <c r="U23" s="1098"/>
      <c r="V23" s="1098">
        <v>18715</v>
      </c>
      <c r="W23" s="1098"/>
      <c r="X23" s="1098"/>
      <c r="Y23" s="1098"/>
      <c r="Z23" s="1098"/>
      <c r="AA23" s="1098">
        <v>875</v>
      </c>
      <c r="AB23" s="1098"/>
      <c r="AC23" s="1098"/>
      <c r="AD23" s="1098"/>
      <c r="AE23" s="1099"/>
      <c r="AF23" s="1100">
        <v>441</v>
      </c>
      <c r="AG23" s="1098"/>
      <c r="AH23" s="1098"/>
      <c r="AI23" s="1098"/>
      <c r="AJ23" s="1101"/>
      <c r="AK23" s="1102"/>
      <c r="AL23" s="1103"/>
      <c r="AM23" s="1103"/>
      <c r="AN23" s="1103"/>
      <c r="AO23" s="1103"/>
      <c r="AP23" s="1098">
        <v>8513</v>
      </c>
      <c r="AQ23" s="1098"/>
      <c r="AR23" s="1098"/>
      <c r="AS23" s="1098"/>
      <c r="AT23" s="1098"/>
      <c r="AU23" s="1104"/>
      <c r="AV23" s="1104"/>
      <c r="AW23" s="1104"/>
      <c r="AX23" s="1104"/>
      <c r="AY23" s="1105"/>
      <c r="AZ23" s="1094" t="s">
        <v>223</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c r="A24" s="1093" t="s">
        <v>373</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c r="A25" s="1092" t="s">
        <v>374</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c r="A26" s="1024" t="s">
        <v>350</v>
      </c>
      <c r="B26" s="1025"/>
      <c r="C26" s="1025"/>
      <c r="D26" s="1025"/>
      <c r="E26" s="1025"/>
      <c r="F26" s="1025"/>
      <c r="G26" s="1025"/>
      <c r="H26" s="1025"/>
      <c r="I26" s="1025"/>
      <c r="J26" s="1025"/>
      <c r="K26" s="1025"/>
      <c r="L26" s="1025"/>
      <c r="M26" s="1025"/>
      <c r="N26" s="1025"/>
      <c r="O26" s="1025"/>
      <c r="P26" s="1026"/>
      <c r="Q26" s="1030" t="s">
        <v>375</v>
      </c>
      <c r="R26" s="1031"/>
      <c r="S26" s="1031"/>
      <c r="T26" s="1031"/>
      <c r="U26" s="1032"/>
      <c r="V26" s="1030" t="s">
        <v>376</v>
      </c>
      <c r="W26" s="1031"/>
      <c r="X26" s="1031"/>
      <c r="Y26" s="1031"/>
      <c r="Z26" s="1032"/>
      <c r="AA26" s="1030" t="s">
        <v>377</v>
      </c>
      <c r="AB26" s="1031"/>
      <c r="AC26" s="1031"/>
      <c r="AD26" s="1031"/>
      <c r="AE26" s="1031"/>
      <c r="AF26" s="1088" t="s">
        <v>378</v>
      </c>
      <c r="AG26" s="1037"/>
      <c r="AH26" s="1037"/>
      <c r="AI26" s="1037"/>
      <c r="AJ26" s="1089"/>
      <c r="AK26" s="1031" t="s">
        <v>379</v>
      </c>
      <c r="AL26" s="1031"/>
      <c r="AM26" s="1031"/>
      <c r="AN26" s="1031"/>
      <c r="AO26" s="1032"/>
      <c r="AP26" s="1030" t="s">
        <v>380</v>
      </c>
      <c r="AQ26" s="1031"/>
      <c r="AR26" s="1031"/>
      <c r="AS26" s="1031"/>
      <c r="AT26" s="1032"/>
      <c r="AU26" s="1030" t="s">
        <v>381</v>
      </c>
      <c r="AV26" s="1031"/>
      <c r="AW26" s="1031"/>
      <c r="AX26" s="1031"/>
      <c r="AY26" s="1032"/>
      <c r="AZ26" s="1030" t="s">
        <v>382</v>
      </c>
      <c r="BA26" s="1031"/>
      <c r="BB26" s="1031"/>
      <c r="BC26" s="1031"/>
      <c r="BD26" s="1032"/>
      <c r="BE26" s="1030" t="s">
        <v>357</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c r="A28" s="219">
        <v>1</v>
      </c>
      <c r="B28" s="1079" t="s">
        <v>383</v>
      </c>
      <c r="C28" s="1080"/>
      <c r="D28" s="1080"/>
      <c r="E28" s="1080"/>
      <c r="F28" s="1080"/>
      <c r="G28" s="1080"/>
      <c r="H28" s="1080"/>
      <c r="I28" s="1080"/>
      <c r="J28" s="1080"/>
      <c r="K28" s="1080"/>
      <c r="L28" s="1080"/>
      <c r="M28" s="1080"/>
      <c r="N28" s="1080"/>
      <c r="O28" s="1080"/>
      <c r="P28" s="1081"/>
      <c r="Q28" s="1082">
        <v>4313</v>
      </c>
      <c r="R28" s="1083"/>
      <c r="S28" s="1083"/>
      <c r="T28" s="1083"/>
      <c r="U28" s="1083"/>
      <c r="V28" s="1083">
        <v>4173</v>
      </c>
      <c r="W28" s="1083"/>
      <c r="X28" s="1083"/>
      <c r="Y28" s="1083"/>
      <c r="Z28" s="1083"/>
      <c r="AA28" s="1083">
        <v>140</v>
      </c>
      <c r="AB28" s="1083"/>
      <c r="AC28" s="1083"/>
      <c r="AD28" s="1083"/>
      <c r="AE28" s="1084"/>
      <c r="AF28" s="1085">
        <v>140</v>
      </c>
      <c r="AG28" s="1083"/>
      <c r="AH28" s="1083"/>
      <c r="AI28" s="1083"/>
      <c r="AJ28" s="1086"/>
      <c r="AK28" s="1087">
        <v>368</v>
      </c>
      <c r="AL28" s="1075"/>
      <c r="AM28" s="1075"/>
      <c r="AN28" s="1075"/>
      <c r="AO28" s="1075"/>
      <c r="AP28" s="1075" t="s">
        <v>540</v>
      </c>
      <c r="AQ28" s="1075"/>
      <c r="AR28" s="1075"/>
      <c r="AS28" s="1075"/>
      <c r="AT28" s="1075"/>
      <c r="AU28" s="1075" t="s">
        <v>540</v>
      </c>
      <c r="AV28" s="1075"/>
      <c r="AW28" s="1075"/>
      <c r="AX28" s="1075"/>
      <c r="AY28" s="1075"/>
      <c r="AZ28" s="1076" t="s">
        <v>541</v>
      </c>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c r="A29" s="219">
        <v>2</v>
      </c>
      <c r="B29" s="1066" t="s">
        <v>384</v>
      </c>
      <c r="C29" s="1067"/>
      <c r="D29" s="1067"/>
      <c r="E29" s="1067"/>
      <c r="F29" s="1067"/>
      <c r="G29" s="1067"/>
      <c r="H29" s="1067"/>
      <c r="I29" s="1067"/>
      <c r="J29" s="1067"/>
      <c r="K29" s="1067"/>
      <c r="L29" s="1067"/>
      <c r="M29" s="1067"/>
      <c r="N29" s="1067"/>
      <c r="O29" s="1067"/>
      <c r="P29" s="1068"/>
      <c r="Q29" s="1072">
        <v>2234</v>
      </c>
      <c r="R29" s="1073"/>
      <c r="S29" s="1073"/>
      <c r="T29" s="1073"/>
      <c r="U29" s="1073"/>
      <c r="V29" s="1073">
        <v>2188</v>
      </c>
      <c r="W29" s="1073"/>
      <c r="X29" s="1073"/>
      <c r="Y29" s="1073"/>
      <c r="Z29" s="1073"/>
      <c r="AA29" s="1073">
        <v>46</v>
      </c>
      <c r="AB29" s="1073"/>
      <c r="AC29" s="1073"/>
      <c r="AD29" s="1073"/>
      <c r="AE29" s="1074"/>
      <c r="AF29" s="1048">
        <v>46</v>
      </c>
      <c r="AG29" s="1049"/>
      <c r="AH29" s="1049"/>
      <c r="AI29" s="1049"/>
      <c r="AJ29" s="1050"/>
      <c r="AK29" s="1009">
        <v>306</v>
      </c>
      <c r="AL29" s="1000"/>
      <c r="AM29" s="1000"/>
      <c r="AN29" s="1000"/>
      <c r="AO29" s="1000"/>
      <c r="AP29" s="1000" t="s">
        <v>540</v>
      </c>
      <c r="AQ29" s="1000"/>
      <c r="AR29" s="1000"/>
      <c r="AS29" s="1000"/>
      <c r="AT29" s="1000"/>
      <c r="AU29" s="1000" t="s">
        <v>541</v>
      </c>
      <c r="AV29" s="1000"/>
      <c r="AW29" s="1000"/>
      <c r="AX29" s="1000"/>
      <c r="AY29" s="1000"/>
      <c r="AZ29" s="1071" t="s">
        <v>540</v>
      </c>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c r="A30" s="219">
        <v>3</v>
      </c>
      <c r="B30" s="1066" t="s">
        <v>385</v>
      </c>
      <c r="C30" s="1067"/>
      <c r="D30" s="1067"/>
      <c r="E30" s="1067"/>
      <c r="F30" s="1067"/>
      <c r="G30" s="1067"/>
      <c r="H30" s="1067"/>
      <c r="I30" s="1067"/>
      <c r="J30" s="1067"/>
      <c r="K30" s="1067"/>
      <c r="L30" s="1067"/>
      <c r="M30" s="1067"/>
      <c r="N30" s="1067"/>
      <c r="O30" s="1067"/>
      <c r="P30" s="1068"/>
      <c r="Q30" s="1072">
        <v>805</v>
      </c>
      <c r="R30" s="1073"/>
      <c r="S30" s="1073"/>
      <c r="T30" s="1073"/>
      <c r="U30" s="1073"/>
      <c r="V30" s="1073">
        <v>796</v>
      </c>
      <c r="W30" s="1073"/>
      <c r="X30" s="1073"/>
      <c r="Y30" s="1073"/>
      <c r="Z30" s="1073"/>
      <c r="AA30" s="1073">
        <v>8</v>
      </c>
      <c r="AB30" s="1073"/>
      <c r="AC30" s="1073"/>
      <c r="AD30" s="1073"/>
      <c r="AE30" s="1074"/>
      <c r="AF30" s="1048">
        <v>8</v>
      </c>
      <c r="AG30" s="1049"/>
      <c r="AH30" s="1049"/>
      <c r="AI30" s="1049"/>
      <c r="AJ30" s="1050"/>
      <c r="AK30" s="1009">
        <v>327</v>
      </c>
      <c r="AL30" s="1000"/>
      <c r="AM30" s="1000"/>
      <c r="AN30" s="1000"/>
      <c r="AO30" s="1000"/>
      <c r="AP30" s="1000" t="s">
        <v>540</v>
      </c>
      <c r="AQ30" s="1000"/>
      <c r="AR30" s="1000"/>
      <c r="AS30" s="1000"/>
      <c r="AT30" s="1000"/>
      <c r="AU30" s="1000" t="s">
        <v>541</v>
      </c>
      <c r="AV30" s="1000"/>
      <c r="AW30" s="1000"/>
      <c r="AX30" s="1000"/>
      <c r="AY30" s="1000"/>
      <c r="AZ30" s="1071" t="s">
        <v>541</v>
      </c>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c r="A31" s="219">
        <v>4</v>
      </c>
      <c r="B31" s="1066" t="s">
        <v>386</v>
      </c>
      <c r="C31" s="1067"/>
      <c r="D31" s="1067"/>
      <c r="E31" s="1067"/>
      <c r="F31" s="1067"/>
      <c r="G31" s="1067"/>
      <c r="H31" s="1067"/>
      <c r="I31" s="1067"/>
      <c r="J31" s="1067"/>
      <c r="K31" s="1067"/>
      <c r="L31" s="1067"/>
      <c r="M31" s="1067"/>
      <c r="N31" s="1067"/>
      <c r="O31" s="1067"/>
      <c r="P31" s="1068"/>
      <c r="Q31" s="1072">
        <v>1480</v>
      </c>
      <c r="R31" s="1073"/>
      <c r="S31" s="1073"/>
      <c r="T31" s="1073"/>
      <c r="U31" s="1073"/>
      <c r="V31" s="1073">
        <v>1421</v>
      </c>
      <c r="W31" s="1073"/>
      <c r="X31" s="1073"/>
      <c r="Y31" s="1073"/>
      <c r="Z31" s="1073"/>
      <c r="AA31" s="1073">
        <v>59</v>
      </c>
      <c r="AB31" s="1073"/>
      <c r="AC31" s="1073"/>
      <c r="AD31" s="1073"/>
      <c r="AE31" s="1074"/>
      <c r="AF31" s="1048">
        <v>59</v>
      </c>
      <c r="AG31" s="1049"/>
      <c r="AH31" s="1049"/>
      <c r="AI31" s="1049"/>
      <c r="AJ31" s="1050"/>
      <c r="AK31" s="1009">
        <v>614</v>
      </c>
      <c r="AL31" s="1000"/>
      <c r="AM31" s="1000"/>
      <c r="AN31" s="1000"/>
      <c r="AO31" s="1000"/>
      <c r="AP31" s="1000">
        <v>6112</v>
      </c>
      <c r="AQ31" s="1000"/>
      <c r="AR31" s="1000"/>
      <c r="AS31" s="1000"/>
      <c r="AT31" s="1000"/>
      <c r="AU31" s="1000">
        <v>4260</v>
      </c>
      <c r="AV31" s="1000"/>
      <c r="AW31" s="1000"/>
      <c r="AX31" s="1000"/>
      <c r="AY31" s="1000"/>
      <c r="AZ31" s="1071" t="s">
        <v>541</v>
      </c>
      <c r="BA31" s="1071"/>
      <c r="BB31" s="1071"/>
      <c r="BC31" s="1071"/>
      <c r="BD31" s="1071"/>
      <c r="BE31" s="1061" t="s">
        <v>387</v>
      </c>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c r="A32" s="219">
        <v>5</v>
      </c>
      <c r="B32" s="1066" t="s">
        <v>388</v>
      </c>
      <c r="C32" s="1067"/>
      <c r="D32" s="1067"/>
      <c r="E32" s="1067"/>
      <c r="F32" s="1067"/>
      <c r="G32" s="1067"/>
      <c r="H32" s="1067"/>
      <c r="I32" s="1067"/>
      <c r="J32" s="1067"/>
      <c r="K32" s="1067"/>
      <c r="L32" s="1067"/>
      <c r="M32" s="1067"/>
      <c r="N32" s="1067"/>
      <c r="O32" s="1067"/>
      <c r="P32" s="1068"/>
      <c r="Q32" s="1072">
        <v>98</v>
      </c>
      <c r="R32" s="1073"/>
      <c r="S32" s="1073"/>
      <c r="T32" s="1073"/>
      <c r="U32" s="1073"/>
      <c r="V32" s="1073">
        <v>84</v>
      </c>
      <c r="W32" s="1073"/>
      <c r="X32" s="1073"/>
      <c r="Y32" s="1073"/>
      <c r="Z32" s="1073"/>
      <c r="AA32" s="1073">
        <v>14</v>
      </c>
      <c r="AB32" s="1073"/>
      <c r="AC32" s="1073"/>
      <c r="AD32" s="1073"/>
      <c r="AE32" s="1074"/>
      <c r="AF32" s="1048">
        <v>14</v>
      </c>
      <c r="AG32" s="1049"/>
      <c r="AH32" s="1049"/>
      <c r="AI32" s="1049"/>
      <c r="AJ32" s="1050"/>
      <c r="AK32" s="1009">
        <v>33</v>
      </c>
      <c r="AL32" s="1000"/>
      <c r="AM32" s="1000"/>
      <c r="AN32" s="1000"/>
      <c r="AO32" s="1000"/>
      <c r="AP32" s="1000">
        <v>181</v>
      </c>
      <c r="AQ32" s="1000"/>
      <c r="AR32" s="1000"/>
      <c r="AS32" s="1000"/>
      <c r="AT32" s="1000"/>
      <c r="AU32" s="1000">
        <v>142</v>
      </c>
      <c r="AV32" s="1000"/>
      <c r="AW32" s="1000"/>
      <c r="AX32" s="1000"/>
      <c r="AY32" s="1000"/>
      <c r="AZ32" s="1071" t="s">
        <v>541</v>
      </c>
      <c r="BA32" s="1071"/>
      <c r="BB32" s="1071"/>
      <c r="BC32" s="1071"/>
      <c r="BD32" s="1071"/>
      <c r="BE32" s="1061" t="s">
        <v>387</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c r="A33" s="219">
        <v>6</v>
      </c>
      <c r="B33" s="1066" t="s">
        <v>389</v>
      </c>
      <c r="C33" s="1067"/>
      <c r="D33" s="1067"/>
      <c r="E33" s="1067"/>
      <c r="F33" s="1067"/>
      <c r="G33" s="1067"/>
      <c r="H33" s="1067"/>
      <c r="I33" s="1067"/>
      <c r="J33" s="1067"/>
      <c r="K33" s="1067"/>
      <c r="L33" s="1067"/>
      <c r="M33" s="1067"/>
      <c r="N33" s="1067"/>
      <c r="O33" s="1067"/>
      <c r="P33" s="1068"/>
      <c r="Q33" s="1072">
        <v>2414</v>
      </c>
      <c r="R33" s="1073"/>
      <c r="S33" s="1073"/>
      <c r="T33" s="1073"/>
      <c r="U33" s="1073"/>
      <c r="V33" s="1073">
        <v>2142</v>
      </c>
      <c r="W33" s="1073"/>
      <c r="X33" s="1073"/>
      <c r="Y33" s="1073"/>
      <c r="Z33" s="1073"/>
      <c r="AA33" s="1073">
        <v>272</v>
      </c>
      <c r="AB33" s="1073"/>
      <c r="AC33" s="1073"/>
      <c r="AD33" s="1073"/>
      <c r="AE33" s="1074"/>
      <c r="AF33" s="1048">
        <v>1393</v>
      </c>
      <c r="AG33" s="1049"/>
      <c r="AH33" s="1049"/>
      <c r="AI33" s="1049"/>
      <c r="AJ33" s="1050"/>
      <c r="AK33" s="1009">
        <v>534</v>
      </c>
      <c r="AL33" s="1000"/>
      <c r="AM33" s="1000"/>
      <c r="AN33" s="1000"/>
      <c r="AO33" s="1000"/>
      <c r="AP33" s="1000">
        <v>919</v>
      </c>
      <c r="AQ33" s="1000"/>
      <c r="AR33" s="1000"/>
      <c r="AS33" s="1000"/>
      <c r="AT33" s="1000"/>
      <c r="AU33" s="1000">
        <v>919</v>
      </c>
      <c r="AV33" s="1000"/>
      <c r="AW33" s="1000"/>
      <c r="AX33" s="1000"/>
      <c r="AY33" s="1000"/>
      <c r="AZ33" s="1071" t="s">
        <v>541</v>
      </c>
      <c r="BA33" s="1071"/>
      <c r="BB33" s="1071"/>
      <c r="BC33" s="1071"/>
      <c r="BD33" s="1071"/>
      <c r="BE33" s="1061" t="s">
        <v>387</v>
      </c>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c r="A34" s="219">
        <v>7</v>
      </c>
      <c r="B34" s="1066"/>
      <c r="C34" s="1067"/>
      <c r="D34" s="1067"/>
      <c r="E34" s="1067"/>
      <c r="F34" s="1067"/>
      <c r="G34" s="1067"/>
      <c r="H34" s="1067"/>
      <c r="I34" s="1067"/>
      <c r="J34" s="1067"/>
      <c r="K34" s="1067"/>
      <c r="L34" s="1067"/>
      <c r="M34" s="1067"/>
      <c r="N34" s="1067"/>
      <c r="O34" s="1067"/>
      <c r="P34" s="1068"/>
      <c r="Q34" s="1072"/>
      <c r="R34" s="1073"/>
      <c r="S34" s="1073"/>
      <c r="T34" s="1073"/>
      <c r="U34" s="1073"/>
      <c r="V34" s="1073"/>
      <c r="W34" s="1073"/>
      <c r="X34" s="1073"/>
      <c r="Y34" s="1073"/>
      <c r="Z34" s="1073"/>
      <c r="AA34" s="1073"/>
      <c r="AB34" s="1073"/>
      <c r="AC34" s="1073"/>
      <c r="AD34" s="1073"/>
      <c r="AE34" s="1074"/>
      <c r="AF34" s="1048"/>
      <c r="AG34" s="1049"/>
      <c r="AH34" s="1049"/>
      <c r="AI34" s="1049"/>
      <c r="AJ34" s="1050"/>
      <c r="AK34" s="1009"/>
      <c r="AL34" s="1000"/>
      <c r="AM34" s="1000"/>
      <c r="AN34" s="1000"/>
      <c r="AO34" s="1000"/>
      <c r="AP34" s="1000"/>
      <c r="AQ34" s="1000"/>
      <c r="AR34" s="1000"/>
      <c r="AS34" s="1000"/>
      <c r="AT34" s="1000"/>
      <c r="AU34" s="1000"/>
      <c r="AV34" s="1000"/>
      <c r="AW34" s="1000"/>
      <c r="AX34" s="1000"/>
      <c r="AY34" s="1000"/>
      <c r="AZ34" s="1071"/>
      <c r="BA34" s="1071"/>
      <c r="BB34" s="1071"/>
      <c r="BC34" s="1071"/>
      <c r="BD34" s="1071"/>
      <c r="BE34" s="1061"/>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c r="A35" s="219">
        <v>8</v>
      </c>
      <c r="B35" s="1066"/>
      <c r="C35" s="1067"/>
      <c r="D35" s="1067"/>
      <c r="E35" s="1067"/>
      <c r="F35" s="1067"/>
      <c r="G35" s="1067"/>
      <c r="H35" s="1067"/>
      <c r="I35" s="1067"/>
      <c r="J35" s="1067"/>
      <c r="K35" s="1067"/>
      <c r="L35" s="1067"/>
      <c r="M35" s="1067"/>
      <c r="N35" s="1067"/>
      <c r="O35" s="1067"/>
      <c r="P35" s="1068"/>
      <c r="Q35" s="1072"/>
      <c r="R35" s="1073"/>
      <c r="S35" s="1073"/>
      <c r="T35" s="1073"/>
      <c r="U35" s="1073"/>
      <c r="V35" s="1073"/>
      <c r="W35" s="1073"/>
      <c r="X35" s="1073"/>
      <c r="Y35" s="1073"/>
      <c r="Z35" s="1073"/>
      <c r="AA35" s="1073"/>
      <c r="AB35" s="1073"/>
      <c r="AC35" s="1073"/>
      <c r="AD35" s="1073"/>
      <c r="AE35" s="1074"/>
      <c r="AF35" s="1048"/>
      <c r="AG35" s="1049"/>
      <c r="AH35" s="1049"/>
      <c r="AI35" s="1049"/>
      <c r="AJ35" s="1050"/>
      <c r="AK35" s="1009"/>
      <c r="AL35" s="1000"/>
      <c r="AM35" s="1000"/>
      <c r="AN35" s="1000"/>
      <c r="AO35" s="1000"/>
      <c r="AP35" s="1000"/>
      <c r="AQ35" s="1000"/>
      <c r="AR35" s="1000"/>
      <c r="AS35" s="1000"/>
      <c r="AT35" s="1000"/>
      <c r="AU35" s="1000"/>
      <c r="AV35" s="1000"/>
      <c r="AW35" s="1000"/>
      <c r="AX35" s="1000"/>
      <c r="AY35" s="1000"/>
      <c r="AZ35" s="1071"/>
      <c r="BA35" s="1071"/>
      <c r="BB35" s="1071"/>
      <c r="BC35" s="1071"/>
      <c r="BD35" s="1071"/>
      <c r="BE35" s="1061"/>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c r="A36" s="219">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61"/>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390</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c r="A63" s="217" t="s">
        <v>371</v>
      </c>
      <c r="B63" s="973" t="s">
        <v>391</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1660</v>
      </c>
      <c r="AG63" s="988"/>
      <c r="AH63" s="988"/>
      <c r="AI63" s="988"/>
      <c r="AJ63" s="1059"/>
      <c r="AK63" s="1060"/>
      <c r="AL63" s="992"/>
      <c r="AM63" s="992"/>
      <c r="AN63" s="992"/>
      <c r="AO63" s="992"/>
      <c r="AP63" s="988">
        <v>7212</v>
      </c>
      <c r="AQ63" s="988"/>
      <c r="AR63" s="988"/>
      <c r="AS63" s="988"/>
      <c r="AT63" s="988"/>
      <c r="AU63" s="988">
        <v>5321</v>
      </c>
      <c r="AV63" s="988"/>
      <c r="AW63" s="988"/>
      <c r="AX63" s="988"/>
      <c r="AY63" s="988"/>
      <c r="AZ63" s="1054"/>
      <c r="BA63" s="1054"/>
      <c r="BB63" s="1054"/>
      <c r="BC63" s="1054"/>
      <c r="BD63" s="1054"/>
      <c r="BE63" s="989"/>
      <c r="BF63" s="989"/>
      <c r="BG63" s="989"/>
      <c r="BH63" s="989"/>
      <c r="BI63" s="990"/>
      <c r="BJ63" s="1055" t="s">
        <v>223</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c r="A65" s="205" t="s">
        <v>392</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c r="A66" s="1024" t="s">
        <v>393</v>
      </c>
      <c r="B66" s="1025"/>
      <c r="C66" s="1025"/>
      <c r="D66" s="1025"/>
      <c r="E66" s="1025"/>
      <c r="F66" s="1025"/>
      <c r="G66" s="1025"/>
      <c r="H66" s="1025"/>
      <c r="I66" s="1025"/>
      <c r="J66" s="1025"/>
      <c r="K66" s="1025"/>
      <c r="L66" s="1025"/>
      <c r="M66" s="1025"/>
      <c r="N66" s="1025"/>
      <c r="O66" s="1025"/>
      <c r="P66" s="1026"/>
      <c r="Q66" s="1030" t="s">
        <v>375</v>
      </c>
      <c r="R66" s="1031"/>
      <c r="S66" s="1031"/>
      <c r="T66" s="1031"/>
      <c r="U66" s="1032"/>
      <c r="V66" s="1030" t="s">
        <v>376</v>
      </c>
      <c r="W66" s="1031"/>
      <c r="X66" s="1031"/>
      <c r="Y66" s="1031"/>
      <c r="Z66" s="1032"/>
      <c r="AA66" s="1030" t="s">
        <v>377</v>
      </c>
      <c r="AB66" s="1031"/>
      <c r="AC66" s="1031"/>
      <c r="AD66" s="1031"/>
      <c r="AE66" s="1032"/>
      <c r="AF66" s="1036" t="s">
        <v>378</v>
      </c>
      <c r="AG66" s="1037"/>
      <c r="AH66" s="1037"/>
      <c r="AI66" s="1037"/>
      <c r="AJ66" s="1038"/>
      <c r="AK66" s="1030" t="s">
        <v>379</v>
      </c>
      <c r="AL66" s="1025"/>
      <c r="AM66" s="1025"/>
      <c r="AN66" s="1025"/>
      <c r="AO66" s="1026"/>
      <c r="AP66" s="1030" t="s">
        <v>380</v>
      </c>
      <c r="AQ66" s="1031"/>
      <c r="AR66" s="1031"/>
      <c r="AS66" s="1031"/>
      <c r="AT66" s="1032"/>
      <c r="AU66" s="1030" t="s">
        <v>394</v>
      </c>
      <c r="AV66" s="1031"/>
      <c r="AW66" s="1031"/>
      <c r="AX66" s="1031"/>
      <c r="AY66" s="1032"/>
      <c r="AZ66" s="1030" t="s">
        <v>357</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c r="A68" s="211">
        <v>1</v>
      </c>
      <c r="B68" s="1014" t="s">
        <v>542</v>
      </c>
      <c r="C68" s="1015"/>
      <c r="D68" s="1015"/>
      <c r="E68" s="1015"/>
      <c r="F68" s="1015"/>
      <c r="G68" s="1015"/>
      <c r="H68" s="1015"/>
      <c r="I68" s="1015"/>
      <c r="J68" s="1015"/>
      <c r="K68" s="1015"/>
      <c r="L68" s="1015"/>
      <c r="M68" s="1015"/>
      <c r="N68" s="1015"/>
      <c r="O68" s="1015"/>
      <c r="P68" s="1016"/>
      <c r="Q68" s="1017">
        <v>6845</v>
      </c>
      <c r="R68" s="1011"/>
      <c r="S68" s="1011"/>
      <c r="T68" s="1011"/>
      <c r="U68" s="1011"/>
      <c r="V68" s="1011">
        <v>5721</v>
      </c>
      <c r="W68" s="1011"/>
      <c r="X68" s="1011"/>
      <c r="Y68" s="1011"/>
      <c r="Z68" s="1011"/>
      <c r="AA68" s="1011">
        <v>1124</v>
      </c>
      <c r="AB68" s="1011"/>
      <c r="AC68" s="1011"/>
      <c r="AD68" s="1011"/>
      <c r="AE68" s="1011"/>
      <c r="AF68" s="1011">
        <v>4867</v>
      </c>
      <c r="AG68" s="1011"/>
      <c r="AH68" s="1011"/>
      <c r="AI68" s="1011"/>
      <c r="AJ68" s="1011"/>
      <c r="AK68" s="1011" t="s">
        <v>551</v>
      </c>
      <c r="AL68" s="1011"/>
      <c r="AM68" s="1011"/>
      <c r="AN68" s="1011"/>
      <c r="AO68" s="1011"/>
      <c r="AP68" s="1011">
        <v>2787</v>
      </c>
      <c r="AQ68" s="1011"/>
      <c r="AR68" s="1011"/>
      <c r="AS68" s="1011"/>
      <c r="AT68" s="1011"/>
      <c r="AU68" s="1011" t="s">
        <v>550</v>
      </c>
      <c r="AV68" s="1011"/>
      <c r="AW68" s="1011"/>
      <c r="AX68" s="1011"/>
      <c r="AY68" s="1011"/>
      <c r="AZ68" s="1012" t="s">
        <v>553</v>
      </c>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c r="A69" s="214">
        <v>2</v>
      </c>
      <c r="B69" s="1003" t="s">
        <v>543</v>
      </c>
      <c r="C69" s="1004"/>
      <c r="D69" s="1004"/>
      <c r="E69" s="1004"/>
      <c r="F69" s="1004"/>
      <c r="G69" s="1004"/>
      <c r="H69" s="1004"/>
      <c r="I69" s="1004"/>
      <c r="J69" s="1004"/>
      <c r="K69" s="1004"/>
      <c r="L69" s="1004"/>
      <c r="M69" s="1004"/>
      <c r="N69" s="1004"/>
      <c r="O69" s="1004"/>
      <c r="P69" s="1005"/>
      <c r="Q69" s="1006">
        <v>1294</v>
      </c>
      <c r="R69" s="1000"/>
      <c r="S69" s="1000"/>
      <c r="T69" s="1000"/>
      <c r="U69" s="1000"/>
      <c r="V69" s="1000">
        <v>1256</v>
      </c>
      <c r="W69" s="1000"/>
      <c r="X69" s="1000"/>
      <c r="Y69" s="1000"/>
      <c r="Z69" s="1000"/>
      <c r="AA69" s="1000">
        <v>38</v>
      </c>
      <c r="AB69" s="1000"/>
      <c r="AC69" s="1000"/>
      <c r="AD69" s="1000"/>
      <c r="AE69" s="1000"/>
      <c r="AF69" s="1000">
        <v>38</v>
      </c>
      <c r="AG69" s="1000"/>
      <c r="AH69" s="1000"/>
      <c r="AI69" s="1000"/>
      <c r="AJ69" s="1000"/>
      <c r="AK69" s="1000" t="s">
        <v>552</v>
      </c>
      <c r="AL69" s="1000"/>
      <c r="AM69" s="1000"/>
      <c r="AN69" s="1000"/>
      <c r="AO69" s="1000"/>
      <c r="AP69" s="1000" t="s">
        <v>551</v>
      </c>
      <c r="AQ69" s="1000"/>
      <c r="AR69" s="1000"/>
      <c r="AS69" s="1000"/>
      <c r="AT69" s="1000"/>
      <c r="AU69" s="1000" t="s">
        <v>550</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c r="A70" s="214">
        <v>3</v>
      </c>
      <c r="B70" s="1003" t="s">
        <v>544</v>
      </c>
      <c r="C70" s="1004"/>
      <c r="D70" s="1004"/>
      <c r="E70" s="1004"/>
      <c r="F70" s="1004"/>
      <c r="G70" s="1004"/>
      <c r="H70" s="1004"/>
      <c r="I70" s="1004"/>
      <c r="J70" s="1004"/>
      <c r="K70" s="1004"/>
      <c r="L70" s="1004"/>
      <c r="M70" s="1004"/>
      <c r="N70" s="1004"/>
      <c r="O70" s="1004"/>
      <c r="P70" s="1005"/>
      <c r="Q70" s="1006">
        <v>21324</v>
      </c>
      <c r="R70" s="1000"/>
      <c r="S70" s="1000"/>
      <c r="T70" s="1000"/>
      <c r="U70" s="1000"/>
      <c r="V70" s="1000">
        <v>22700</v>
      </c>
      <c r="W70" s="1000"/>
      <c r="X70" s="1000"/>
      <c r="Y70" s="1000"/>
      <c r="Z70" s="1000"/>
      <c r="AA70" s="1000">
        <v>-1375</v>
      </c>
      <c r="AB70" s="1000"/>
      <c r="AC70" s="1000"/>
      <c r="AD70" s="1000"/>
      <c r="AE70" s="1000"/>
      <c r="AF70" s="1000">
        <v>6920</v>
      </c>
      <c r="AG70" s="1000"/>
      <c r="AH70" s="1000"/>
      <c r="AI70" s="1000"/>
      <c r="AJ70" s="1000"/>
      <c r="AK70" s="1000" t="s">
        <v>550</v>
      </c>
      <c r="AL70" s="1000"/>
      <c r="AM70" s="1000"/>
      <c r="AN70" s="1000"/>
      <c r="AO70" s="1000"/>
      <c r="AP70" s="1000">
        <v>13586</v>
      </c>
      <c r="AQ70" s="1000"/>
      <c r="AR70" s="1000"/>
      <c r="AS70" s="1000"/>
      <c r="AT70" s="1000"/>
      <c r="AU70" s="1000">
        <v>190</v>
      </c>
      <c r="AV70" s="1000"/>
      <c r="AW70" s="1000"/>
      <c r="AX70" s="1000"/>
      <c r="AY70" s="1000"/>
      <c r="AZ70" s="1001" t="s">
        <v>553</v>
      </c>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c r="A71" s="214">
        <v>4</v>
      </c>
      <c r="B71" s="1003" t="s">
        <v>545</v>
      </c>
      <c r="C71" s="1004"/>
      <c r="D71" s="1004"/>
      <c r="E71" s="1004"/>
      <c r="F71" s="1004"/>
      <c r="G71" s="1004"/>
      <c r="H71" s="1004"/>
      <c r="I71" s="1004"/>
      <c r="J71" s="1004"/>
      <c r="K71" s="1004"/>
      <c r="L71" s="1004"/>
      <c r="M71" s="1004"/>
      <c r="N71" s="1004"/>
      <c r="O71" s="1004"/>
      <c r="P71" s="1005"/>
      <c r="Q71" s="1006">
        <v>73</v>
      </c>
      <c r="R71" s="1000"/>
      <c r="S71" s="1000"/>
      <c r="T71" s="1000"/>
      <c r="U71" s="1000"/>
      <c r="V71" s="1000">
        <v>69</v>
      </c>
      <c r="W71" s="1000"/>
      <c r="X71" s="1000"/>
      <c r="Y71" s="1000"/>
      <c r="Z71" s="1000"/>
      <c r="AA71" s="1000">
        <v>4</v>
      </c>
      <c r="AB71" s="1000"/>
      <c r="AC71" s="1000"/>
      <c r="AD71" s="1000"/>
      <c r="AE71" s="1000"/>
      <c r="AF71" s="1000">
        <v>4</v>
      </c>
      <c r="AG71" s="1000"/>
      <c r="AH71" s="1000"/>
      <c r="AI71" s="1000"/>
      <c r="AJ71" s="1000"/>
      <c r="AK71" s="1000">
        <v>7</v>
      </c>
      <c r="AL71" s="1000"/>
      <c r="AM71" s="1000"/>
      <c r="AN71" s="1000"/>
      <c r="AO71" s="1000"/>
      <c r="AP71" s="1000" t="s">
        <v>550</v>
      </c>
      <c r="AQ71" s="1000"/>
      <c r="AR71" s="1000"/>
      <c r="AS71" s="1000"/>
      <c r="AT71" s="1000"/>
      <c r="AU71" s="1000" t="s">
        <v>551</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c r="A72" s="214">
        <v>5</v>
      </c>
      <c r="B72" s="1003" t="s">
        <v>557</v>
      </c>
      <c r="C72" s="1004"/>
      <c r="D72" s="1004"/>
      <c r="E72" s="1004"/>
      <c r="F72" s="1004"/>
      <c r="G72" s="1004"/>
      <c r="H72" s="1004"/>
      <c r="I72" s="1004"/>
      <c r="J72" s="1004"/>
      <c r="K72" s="1004"/>
      <c r="L72" s="1004"/>
      <c r="M72" s="1004"/>
      <c r="N72" s="1004"/>
      <c r="O72" s="1004"/>
      <c r="P72" s="1005"/>
      <c r="Q72" s="1006">
        <v>272</v>
      </c>
      <c r="R72" s="1000"/>
      <c r="S72" s="1000"/>
      <c r="T72" s="1000"/>
      <c r="U72" s="1000"/>
      <c r="V72" s="1000">
        <v>235</v>
      </c>
      <c r="W72" s="1000"/>
      <c r="X72" s="1000"/>
      <c r="Y72" s="1000"/>
      <c r="Z72" s="1000"/>
      <c r="AA72" s="1000">
        <v>37</v>
      </c>
      <c r="AB72" s="1000"/>
      <c r="AC72" s="1000"/>
      <c r="AD72" s="1000"/>
      <c r="AE72" s="1000"/>
      <c r="AF72" s="1000">
        <v>37</v>
      </c>
      <c r="AG72" s="1000"/>
      <c r="AH72" s="1000"/>
      <c r="AI72" s="1000"/>
      <c r="AJ72" s="1000"/>
      <c r="AK72" s="1000" t="s">
        <v>550</v>
      </c>
      <c r="AL72" s="1000"/>
      <c r="AM72" s="1000"/>
      <c r="AN72" s="1000"/>
      <c r="AO72" s="1000"/>
      <c r="AP72" s="1000" t="s">
        <v>550</v>
      </c>
      <c r="AQ72" s="1000"/>
      <c r="AR72" s="1000"/>
      <c r="AS72" s="1000"/>
      <c r="AT72" s="1000"/>
      <c r="AU72" s="1000" t="s">
        <v>550</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c r="A73" s="214">
        <v>6</v>
      </c>
      <c r="B73" s="1003" t="s">
        <v>556</v>
      </c>
      <c r="C73" s="1004"/>
      <c r="D73" s="1004"/>
      <c r="E73" s="1004"/>
      <c r="F73" s="1004"/>
      <c r="G73" s="1004"/>
      <c r="H73" s="1004"/>
      <c r="I73" s="1004"/>
      <c r="J73" s="1004"/>
      <c r="K73" s="1004"/>
      <c r="L73" s="1004"/>
      <c r="M73" s="1004"/>
      <c r="N73" s="1004"/>
      <c r="O73" s="1004"/>
      <c r="P73" s="1005"/>
      <c r="Q73" s="1006">
        <v>9154</v>
      </c>
      <c r="R73" s="1000"/>
      <c r="S73" s="1000"/>
      <c r="T73" s="1000"/>
      <c r="U73" s="1000"/>
      <c r="V73" s="1000">
        <v>9003</v>
      </c>
      <c r="W73" s="1000"/>
      <c r="X73" s="1000"/>
      <c r="Y73" s="1000"/>
      <c r="Z73" s="1000"/>
      <c r="AA73" s="1000">
        <v>152</v>
      </c>
      <c r="AB73" s="1000"/>
      <c r="AC73" s="1000"/>
      <c r="AD73" s="1000"/>
      <c r="AE73" s="1000"/>
      <c r="AF73" s="1000">
        <v>152</v>
      </c>
      <c r="AG73" s="1000"/>
      <c r="AH73" s="1000"/>
      <c r="AI73" s="1000"/>
      <c r="AJ73" s="1000"/>
      <c r="AK73" s="1000">
        <v>1080</v>
      </c>
      <c r="AL73" s="1000"/>
      <c r="AM73" s="1000"/>
      <c r="AN73" s="1000"/>
      <c r="AO73" s="1000"/>
      <c r="AP73" s="1000" t="s">
        <v>538</v>
      </c>
      <c r="AQ73" s="1000"/>
      <c r="AR73" s="1000"/>
      <c r="AS73" s="1000"/>
      <c r="AT73" s="1000"/>
      <c r="AU73" s="1000" t="s">
        <v>549</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c r="A74" s="214">
        <v>7</v>
      </c>
      <c r="B74" s="1003" t="s">
        <v>554</v>
      </c>
      <c r="C74" s="1004"/>
      <c r="D74" s="1004"/>
      <c r="E74" s="1004"/>
      <c r="F74" s="1004"/>
      <c r="G74" s="1004"/>
      <c r="H74" s="1004"/>
      <c r="I74" s="1004"/>
      <c r="J74" s="1004"/>
      <c r="K74" s="1004"/>
      <c r="L74" s="1004"/>
      <c r="M74" s="1004"/>
      <c r="N74" s="1004"/>
      <c r="O74" s="1004"/>
      <c r="P74" s="1005"/>
      <c r="Q74" s="1006">
        <v>1549</v>
      </c>
      <c r="R74" s="1000"/>
      <c r="S74" s="1000"/>
      <c r="T74" s="1000"/>
      <c r="U74" s="1000"/>
      <c r="V74" s="1000">
        <v>1445</v>
      </c>
      <c r="W74" s="1000"/>
      <c r="X74" s="1000"/>
      <c r="Y74" s="1000"/>
      <c r="Z74" s="1000"/>
      <c r="AA74" s="1000">
        <v>104</v>
      </c>
      <c r="AB74" s="1000"/>
      <c r="AC74" s="1000"/>
      <c r="AD74" s="1000"/>
      <c r="AE74" s="1000"/>
      <c r="AF74" s="1000">
        <v>104</v>
      </c>
      <c r="AG74" s="1000"/>
      <c r="AH74" s="1000"/>
      <c r="AI74" s="1000"/>
      <c r="AJ74" s="1000"/>
      <c r="AK74" s="1000" t="s">
        <v>549</v>
      </c>
      <c r="AL74" s="1000"/>
      <c r="AM74" s="1000"/>
      <c r="AN74" s="1000"/>
      <c r="AO74" s="1000"/>
      <c r="AP74" s="1000" t="s">
        <v>549</v>
      </c>
      <c r="AQ74" s="1000"/>
      <c r="AR74" s="1000"/>
      <c r="AS74" s="1000"/>
      <c r="AT74" s="1000"/>
      <c r="AU74" s="1000" t="s">
        <v>549</v>
      </c>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c r="A75" s="214">
        <v>8</v>
      </c>
      <c r="B75" s="1003" t="s">
        <v>555</v>
      </c>
      <c r="C75" s="1004"/>
      <c r="D75" s="1004"/>
      <c r="E75" s="1004"/>
      <c r="F75" s="1004"/>
      <c r="G75" s="1004"/>
      <c r="H75" s="1004"/>
      <c r="I75" s="1004"/>
      <c r="J75" s="1004"/>
      <c r="K75" s="1004"/>
      <c r="L75" s="1004"/>
      <c r="M75" s="1004"/>
      <c r="N75" s="1004"/>
      <c r="O75" s="1004"/>
      <c r="P75" s="1005"/>
      <c r="Q75" s="1007">
        <v>795514</v>
      </c>
      <c r="R75" s="1008"/>
      <c r="S75" s="1008"/>
      <c r="T75" s="1008"/>
      <c r="U75" s="1009"/>
      <c r="V75" s="1010">
        <v>763822</v>
      </c>
      <c r="W75" s="1008"/>
      <c r="X75" s="1008"/>
      <c r="Y75" s="1008"/>
      <c r="Z75" s="1009"/>
      <c r="AA75" s="1010">
        <v>31692</v>
      </c>
      <c r="AB75" s="1008"/>
      <c r="AC75" s="1008"/>
      <c r="AD75" s="1008"/>
      <c r="AE75" s="1009"/>
      <c r="AF75" s="1010">
        <v>31692</v>
      </c>
      <c r="AG75" s="1008"/>
      <c r="AH75" s="1008"/>
      <c r="AI75" s="1008"/>
      <c r="AJ75" s="1009"/>
      <c r="AK75" s="1010">
        <v>1</v>
      </c>
      <c r="AL75" s="1008"/>
      <c r="AM75" s="1008"/>
      <c r="AN75" s="1008"/>
      <c r="AO75" s="1009"/>
      <c r="AP75" s="1010" t="s">
        <v>549</v>
      </c>
      <c r="AQ75" s="1008"/>
      <c r="AR75" s="1008"/>
      <c r="AS75" s="1008"/>
      <c r="AT75" s="1009"/>
      <c r="AU75" s="1010" t="s">
        <v>549</v>
      </c>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c r="A76" s="214">
        <v>9</v>
      </c>
      <c r="B76" s="1003"/>
      <c r="C76" s="1004"/>
      <c r="D76" s="1004"/>
      <c r="E76" s="1004"/>
      <c r="F76" s="1004"/>
      <c r="G76" s="1004"/>
      <c r="H76" s="1004"/>
      <c r="I76" s="1004"/>
      <c r="J76" s="1004"/>
      <c r="K76" s="1004"/>
      <c r="L76" s="1004"/>
      <c r="M76" s="1004"/>
      <c r="N76" s="1004"/>
      <c r="O76" s="1004"/>
      <c r="P76" s="1005"/>
      <c r="Q76" s="1007"/>
      <c r="R76" s="1008"/>
      <c r="S76" s="1008"/>
      <c r="T76" s="1008"/>
      <c r="U76" s="1009"/>
      <c r="V76" s="1010"/>
      <c r="W76" s="1008"/>
      <c r="X76" s="1008"/>
      <c r="Y76" s="1008"/>
      <c r="Z76" s="1009"/>
      <c r="AA76" s="1010"/>
      <c r="AB76" s="1008"/>
      <c r="AC76" s="1008"/>
      <c r="AD76" s="1008"/>
      <c r="AE76" s="1009"/>
      <c r="AF76" s="1010"/>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c r="A77" s="21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c r="A88" s="217" t="s">
        <v>371</v>
      </c>
      <c r="B88" s="973" t="s">
        <v>395</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43814</v>
      </c>
      <c r="AG88" s="988"/>
      <c r="AH88" s="988"/>
      <c r="AI88" s="988"/>
      <c r="AJ88" s="988"/>
      <c r="AK88" s="992"/>
      <c r="AL88" s="992"/>
      <c r="AM88" s="992"/>
      <c r="AN88" s="992"/>
      <c r="AO88" s="992"/>
      <c r="AP88" s="988">
        <v>16373</v>
      </c>
      <c r="AQ88" s="988"/>
      <c r="AR88" s="988"/>
      <c r="AS88" s="988"/>
      <c r="AT88" s="988"/>
      <c r="AU88" s="988">
        <v>190</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371</v>
      </c>
      <c r="BR102" s="973" t="s">
        <v>396</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5741</v>
      </c>
      <c r="CS102" s="980"/>
      <c r="CT102" s="980"/>
      <c r="CU102" s="980"/>
      <c r="CV102" s="981"/>
      <c r="CW102" s="979">
        <v>1</v>
      </c>
      <c r="CX102" s="980"/>
      <c r="CY102" s="980"/>
      <c r="CZ102" s="980"/>
      <c r="DA102" s="981"/>
      <c r="DB102" s="979"/>
      <c r="DC102" s="980"/>
      <c r="DD102" s="980"/>
      <c r="DE102" s="980"/>
      <c r="DF102" s="981"/>
      <c r="DG102" s="979"/>
      <c r="DH102" s="980"/>
      <c r="DI102" s="980"/>
      <c r="DJ102" s="980"/>
      <c r="DK102" s="981"/>
      <c r="DL102" s="979"/>
      <c r="DM102" s="980"/>
      <c r="DN102" s="980"/>
      <c r="DO102" s="980"/>
      <c r="DP102" s="981"/>
      <c r="DQ102" s="979"/>
      <c r="DR102" s="980"/>
      <c r="DS102" s="980"/>
      <c r="DT102" s="980"/>
      <c r="DU102" s="981"/>
      <c r="DV102" s="962"/>
      <c r="DW102" s="963"/>
      <c r="DX102" s="963"/>
      <c r="DY102" s="963"/>
      <c r="DZ102" s="964"/>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397</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398</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399</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400</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67" t="s">
        <v>401</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402</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c r="A109" s="922" t="s">
        <v>403</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404</v>
      </c>
      <c r="AB109" s="923"/>
      <c r="AC109" s="923"/>
      <c r="AD109" s="923"/>
      <c r="AE109" s="924"/>
      <c r="AF109" s="925" t="s">
        <v>289</v>
      </c>
      <c r="AG109" s="923"/>
      <c r="AH109" s="923"/>
      <c r="AI109" s="923"/>
      <c r="AJ109" s="924"/>
      <c r="AK109" s="925" t="s">
        <v>288</v>
      </c>
      <c r="AL109" s="923"/>
      <c r="AM109" s="923"/>
      <c r="AN109" s="923"/>
      <c r="AO109" s="924"/>
      <c r="AP109" s="925" t="s">
        <v>405</v>
      </c>
      <c r="AQ109" s="923"/>
      <c r="AR109" s="923"/>
      <c r="AS109" s="923"/>
      <c r="AT109" s="954"/>
      <c r="AU109" s="922" t="s">
        <v>403</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404</v>
      </c>
      <c r="BR109" s="923"/>
      <c r="BS109" s="923"/>
      <c r="BT109" s="923"/>
      <c r="BU109" s="924"/>
      <c r="BV109" s="925" t="s">
        <v>289</v>
      </c>
      <c r="BW109" s="923"/>
      <c r="BX109" s="923"/>
      <c r="BY109" s="923"/>
      <c r="BZ109" s="924"/>
      <c r="CA109" s="925" t="s">
        <v>288</v>
      </c>
      <c r="CB109" s="923"/>
      <c r="CC109" s="923"/>
      <c r="CD109" s="923"/>
      <c r="CE109" s="924"/>
      <c r="CF109" s="961" t="s">
        <v>405</v>
      </c>
      <c r="CG109" s="961"/>
      <c r="CH109" s="961"/>
      <c r="CI109" s="961"/>
      <c r="CJ109" s="961"/>
      <c r="CK109" s="925" t="s">
        <v>406</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404</v>
      </c>
      <c r="DH109" s="923"/>
      <c r="DI109" s="923"/>
      <c r="DJ109" s="923"/>
      <c r="DK109" s="924"/>
      <c r="DL109" s="925" t="s">
        <v>289</v>
      </c>
      <c r="DM109" s="923"/>
      <c r="DN109" s="923"/>
      <c r="DO109" s="923"/>
      <c r="DP109" s="924"/>
      <c r="DQ109" s="925" t="s">
        <v>288</v>
      </c>
      <c r="DR109" s="923"/>
      <c r="DS109" s="923"/>
      <c r="DT109" s="923"/>
      <c r="DU109" s="924"/>
      <c r="DV109" s="925" t="s">
        <v>405</v>
      </c>
      <c r="DW109" s="923"/>
      <c r="DX109" s="923"/>
      <c r="DY109" s="923"/>
      <c r="DZ109" s="954"/>
    </row>
    <row r="110" spans="1:131" s="199" customFormat="1" ht="26.25" customHeight="1">
      <c r="A110" s="825" t="s">
        <v>407</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644173</v>
      </c>
      <c r="AB110" s="916"/>
      <c r="AC110" s="916"/>
      <c r="AD110" s="916"/>
      <c r="AE110" s="917"/>
      <c r="AF110" s="918">
        <v>573462</v>
      </c>
      <c r="AG110" s="916"/>
      <c r="AH110" s="916"/>
      <c r="AI110" s="916"/>
      <c r="AJ110" s="917"/>
      <c r="AK110" s="918">
        <v>624440</v>
      </c>
      <c r="AL110" s="916"/>
      <c r="AM110" s="916"/>
      <c r="AN110" s="916"/>
      <c r="AO110" s="917"/>
      <c r="AP110" s="919">
        <v>6.1</v>
      </c>
      <c r="AQ110" s="920"/>
      <c r="AR110" s="920"/>
      <c r="AS110" s="920"/>
      <c r="AT110" s="921"/>
      <c r="AU110" s="955" t="s">
        <v>61</v>
      </c>
      <c r="AV110" s="956"/>
      <c r="AW110" s="956"/>
      <c r="AX110" s="956"/>
      <c r="AY110" s="956"/>
      <c r="AZ110" s="881" t="s">
        <v>408</v>
      </c>
      <c r="BA110" s="826"/>
      <c r="BB110" s="826"/>
      <c r="BC110" s="826"/>
      <c r="BD110" s="826"/>
      <c r="BE110" s="826"/>
      <c r="BF110" s="826"/>
      <c r="BG110" s="826"/>
      <c r="BH110" s="826"/>
      <c r="BI110" s="826"/>
      <c r="BJ110" s="826"/>
      <c r="BK110" s="826"/>
      <c r="BL110" s="826"/>
      <c r="BM110" s="826"/>
      <c r="BN110" s="826"/>
      <c r="BO110" s="826"/>
      <c r="BP110" s="827"/>
      <c r="BQ110" s="882">
        <v>7895745</v>
      </c>
      <c r="BR110" s="863"/>
      <c r="BS110" s="863"/>
      <c r="BT110" s="863"/>
      <c r="BU110" s="863"/>
      <c r="BV110" s="863">
        <v>8201609</v>
      </c>
      <c r="BW110" s="863"/>
      <c r="BX110" s="863"/>
      <c r="BY110" s="863"/>
      <c r="BZ110" s="863"/>
      <c r="CA110" s="863">
        <v>8512738</v>
      </c>
      <c r="CB110" s="863"/>
      <c r="CC110" s="863"/>
      <c r="CD110" s="863"/>
      <c r="CE110" s="863"/>
      <c r="CF110" s="887">
        <v>83.2</v>
      </c>
      <c r="CG110" s="888"/>
      <c r="CH110" s="888"/>
      <c r="CI110" s="888"/>
      <c r="CJ110" s="888"/>
      <c r="CK110" s="951" t="s">
        <v>409</v>
      </c>
      <c r="CL110" s="837"/>
      <c r="CM110" s="912" t="s">
        <v>410</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223</v>
      </c>
      <c r="DH110" s="863"/>
      <c r="DI110" s="863"/>
      <c r="DJ110" s="863"/>
      <c r="DK110" s="863"/>
      <c r="DL110" s="863" t="s">
        <v>223</v>
      </c>
      <c r="DM110" s="863"/>
      <c r="DN110" s="863"/>
      <c r="DO110" s="863"/>
      <c r="DP110" s="863"/>
      <c r="DQ110" s="863" t="s">
        <v>223</v>
      </c>
      <c r="DR110" s="863"/>
      <c r="DS110" s="863"/>
      <c r="DT110" s="863"/>
      <c r="DU110" s="863"/>
      <c r="DV110" s="864" t="s">
        <v>223</v>
      </c>
      <c r="DW110" s="864"/>
      <c r="DX110" s="864"/>
      <c r="DY110" s="864"/>
      <c r="DZ110" s="865"/>
    </row>
    <row r="111" spans="1:131" s="199" customFormat="1" ht="26.25" customHeight="1">
      <c r="A111" s="792" t="s">
        <v>411</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223</v>
      </c>
      <c r="AB111" s="944"/>
      <c r="AC111" s="944"/>
      <c r="AD111" s="944"/>
      <c r="AE111" s="945"/>
      <c r="AF111" s="946" t="s">
        <v>223</v>
      </c>
      <c r="AG111" s="944"/>
      <c r="AH111" s="944"/>
      <c r="AI111" s="944"/>
      <c r="AJ111" s="945"/>
      <c r="AK111" s="946" t="s">
        <v>223</v>
      </c>
      <c r="AL111" s="944"/>
      <c r="AM111" s="944"/>
      <c r="AN111" s="944"/>
      <c r="AO111" s="945"/>
      <c r="AP111" s="947" t="s">
        <v>223</v>
      </c>
      <c r="AQ111" s="948"/>
      <c r="AR111" s="948"/>
      <c r="AS111" s="948"/>
      <c r="AT111" s="949"/>
      <c r="AU111" s="957"/>
      <c r="AV111" s="958"/>
      <c r="AW111" s="958"/>
      <c r="AX111" s="958"/>
      <c r="AY111" s="958"/>
      <c r="AZ111" s="833" t="s">
        <v>412</v>
      </c>
      <c r="BA111" s="768"/>
      <c r="BB111" s="768"/>
      <c r="BC111" s="768"/>
      <c r="BD111" s="768"/>
      <c r="BE111" s="768"/>
      <c r="BF111" s="768"/>
      <c r="BG111" s="768"/>
      <c r="BH111" s="768"/>
      <c r="BI111" s="768"/>
      <c r="BJ111" s="768"/>
      <c r="BK111" s="768"/>
      <c r="BL111" s="768"/>
      <c r="BM111" s="768"/>
      <c r="BN111" s="768"/>
      <c r="BO111" s="768"/>
      <c r="BP111" s="769"/>
      <c r="BQ111" s="834" t="s">
        <v>223</v>
      </c>
      <c r="BR111" s="835"/>
      <c r="BS111" s="835"/>
      <c r="BT111" s="835"/>
      <c r="BU111" s="835"/>
      <c r="BV111" s="835" t="s">
        <v>223</v>
      </c>
      <c r="BW111" s="835"/>
      <c r="BX111" s="835"/>
      <c r="BY111" s="835"/>
      <c r="BZ111" s="835"/>
      <c r="CA111" s="835" t="s">
        <v>223</v>
      </c>
      <c r="CB111" s="835"/>
      <c r="CC111" s="835"/>
      <c r="CD111" s="835"/>
      <c r="CE111" s="835"/>
      <c r="CF111" s="896" t="s">
        <v>223</v>
      </c>
      <c r="CG111" s="897"/>
      <c r="CH111" s="897"/>
      <c r="CI111" s="897"/>
      <c r="CJ111" s="897"/>
      <c r="CK111" s="952"/>
      <c r="CL111" s="839"/>
      <c r="CM111" s="842" t="s">
        <v>413</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223</v>
      </c>
      <c r="DH111" s="835"/>
      <c r="DI111" s="835"/>
      <c r="DJ111" s="835"/>
      <c r="DK111" s="835"/>
      <c r="DL111" s="835" t="s">
        <v>223</v>
      </c>
      <c r="DM111" s="835"/>
      <c r="DN111" s="835"/>
      <c r="DO111" s="835"/>
      <c r="DP111" s="835"/>
      <c r="DQ111" s="835" t="s">
        <v>223</v>
      </c>
      <c r="DR111" s="835"/>
      <c r="DS111" s="835"/>
      <c r="DT111" s="835"/>
      <c r="DU111" s="835"/>
      <c r="DV111" s="812" t="s">
        <v>223</v>
      </c>
      <c r="DW111" s="812"/>
      <c r="DX111" s="812"/>
      <c r="DY111" s="812"/>
      <c r="DZ111" s="813"/>
    </row>
    <row r="112" spans="1:131" s="199" customFormat="1" ht="26.25" customHeight="1">
      <c r="A112" s="937" t="s">
        <v>414</v>
      </c>
      <c r="B112" s="938"/>
      <c r="C112" s="768" t="s">
        <v>415</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223</v>
      </c>
      <c r="AB112" s="798"/>
      <c r="AC112" s="798"/>
      <c r="AD112" s="798"/>
      <c r="AE112" s="799"/>
      <c r="AF112" s="800" t="s">
        <v>223</v>
      </c>
      <c r="AG112" s="798"/>
      <c r="AH112" s="798"/>
      <c r="AI112" s="798"/>
      <c r="AJ112" s="799"/>
      <c r="AK112" s="800" t="s">
        <v>223</v>
      </c>
      <c r="AL112" s="798"/>
      <c r="AM112" s="798"/>
      <c r="AN112" s="798"/>
      <c r="AO112" s="799"/>
      <c r="AP112" s="845" t="s">
        <v>223</v>
      </c>
      <c r="AQ112" s="846"/>
      <c r="AR112" s="846"/>
      <c r="AS112" s="846"/>
      <c r="AT112" s="847"/>
      <c r="AU112" s="957"/>
      <c r="AV112" s="958"/>
      <c r="AW112" s="958"/>
      <c r="AX112" s="958"/>
      <c r="AY112" s="958"/>
      <c r="AZ112" s="833" t="s">
        <v>416</v>
      </c>
      <c r="BA112" s="768"/>
      <c r="BB112" s="768"/>
      <c r="BC112" s="768"/>
      <c r="BD112" s="768"/>
      <c r="BE112" s="768"/>
      <c r="BF112" s="768"/>
      <c r="BG112" s="768"/>
      <c r="BH112" s="768"/>
      <c r="BI112" s="768"/>
      <c r="BJ112" s="768"/>
      <c r="BK112" s="768"/>
      <c r="BL112" s="768"/>
      <c r="BM112" s="768"/>
      <c r="BN112" s="768"/>
      <c r="BO112" s="768"/>
      <c r="BP112" s="769"/>
      <c r="BQ112" s="834">
        <v>4963915</v>
      </c>
      <c r="BR112" s="835"/>
      <c r="BS112" s="835"/>
      <c r="BT112" s="835"/>
      <c r="BU112" s="835"/>
      <c r="BV112" s="835">
        <v>5075288</v>
      </c>
      <c r="BW112" s="835"/>
      <c r="BX112" s="835"/>
      <c r="BY112" s="835"/>
      <c r="BZ112" s="835"/>
      <c r="CA112" s="835">
        <v>5320813</v>
      </c>
      <c r="CB112" s="835"/>
      <c r="CC112" s="835"/>
      <c r="CD112" s="835"/>
      <c r="CE112" s="835"/>
      <c r="CF112" s="896">
        <v>52</v>
      </c>
      <c r="CG112" s="897"/>
      <c r="CH112" s="897"/>
      <c r="CI112" s="897"/>
      <c r="CJ112" s="897"/>
      <c r="CK112" s="952"/>
      <c r="CL112" s="839"/>
      <c r="CM112" s="842" t="s">
        <v>417</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223</v>
      </c>
      <c r="DH112" s="835"/>
      <c r="DI112" s="835"/>
      <c r="DJ112" s="835"/>
      <c r="DK112" s="835"/>
      <c r="DL112" s="835" t="s">
        <v>223</v>
      </c>
      <c r="DM112" s="835"/>
      <c r="DN112" s="835"/>
      <c r="DO112" s="835"/>
      <c r="DP112" s="835"/>
      <c r="DQ112" s="835" t="s">
        <v>223</v>
      </c>
      <c r="DR112" s="835"/>
      <c r="DS112" s="835"/>
      <c r="DT112" s="835"/>
      <c r="DU112" s="835"/>
      <c r="DV112" s="812" t="s">
        <v>223</v>
      </c>
      <c r="DW112" s="812"/>
      <c r="DX112" s="812"/>
      <c r="DY112" s="812"/>
      <c r="DZ112" s="813"/>
    </row>
    <row r="113" spans="1:130" s="199" customFormat="1" ht="26.25" customHeight="1">
      <c r="A113" s="939"/>
      <c r="B113" s="940"/>
      <c r="C113" s="768" t="s">
        <v>418</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383217</v>
      </c>
      <c r="AB113" s="944"/>
      <c r="AC113" s="944"/>
      <c r="AD113" s="944"/>
      <c r="AE113" s="945"/>
      <c r="AF113" s="946">
        <v>494346</v>
      </c>
      <c r="AG113" s="944"/>
      <c r="AH113" s="944"/>
      <c r="AI113" s="944"/>
      <c r="AJ113" s="945"/>
      <c r="AK113" s="946">
        <v>485508</v>
      </c>
      <c r="AL113" s="944"/>
      <c r="AM113" s="944"/>
      <c r="AN113" s="944"/>
      <c r="AO113" s="945"/>
      <c r="AP113" s="947">
        <v>4.7</v>
      </c>
      <c r="AQ113" s="948"/>
      <c r="AR113" s="948"/>
      <c r="AS113" s="948"/>
      <c r="AT113" s="949"/>
      <c r="AU113" s="957"/>
      <c r="AV113" s="958"/>
      <c r="AW113" s="958"/>
      <c r="AX113" s="958"/>
      <c r="AY113" s="958"/>
      <c r="AZ113" s="833" t="s">
        <v>419</v>
      </c>
      <c r="BA113" s="768"/>
      <c r="BB113" s="768"/>
      <c r="BC113" s="768"/>
      <c r="BD113" s="768"/>
      <c r="BE113" s="768"/>
      <c r="BF113" s="768"/>
      <c r="BG113" s="768"/>
      <c r="BH113" s="768"/>
      <c r="BI113" s="768"/>
      <c r="BJ113" s="768"/>
      <c r="BK113" s="768"/>
      <c r="BL113" s="768"/>
      <c r="BM113" s="768"/>
      <c r="BN113" s="768"/>
      <c r="BO113" s="768"/>
      <c r="BP113" s="769"/>
      <c r="BQ113" s="834">
        <v>405618</v>
      </c>
      <c r="BR113" s="835"/>
      <c r="BS113" s="835"/>
      <c r="BT113" s="835"/>
      <c r="BU113" s="835"/>
      <c r="BV113" s="835">
        <v>242442</v>
      </c>
      <c r="BW113" s="835"/>
      <c r="BX113" s="835"/>
      <c r="BY113" s="835"/>
      <c r="BZ113" s="835"/>
      <c r="CA113" s="835">
        <v>190205</v>
      </c>
      <c r="CB113" s="835"/>
      <c r="CC113" s="835"/>
      <c r="CD113" s="835"/>
      <c r="CE113" s="835"/>
      <c r="CF113" s="896">
        <v>1.9</v>
      </c>
      <c r="CG113" s="897"/>
      <c r="CH113" s="897"/>
      <c r="CI113" s="897"/>
      <c r="CJ113" s="897"/>
      <c r="CK113" s="952"/>
      <c r="CL113" s="839"/>
      <c r="CM113" s="842" t="s">
        <v>420</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223</v>
      </c>
      <c r="DH113" s="798"/>
      <c r="DI113" s="798"/>
      <c r="DJ113" s="798"/>
      <c r="DK113" s="799"/>
      <c r="DL113" s="800" t="s">
        <v>223</v>
      </c>
      <c r="DM113" s="798"/>
      <c r="DN113" s="798"/>
      <c r="DO113" s="798"/>
      <c r="DP113" s="799"/>
      <c r="DQ113" s="800" t="s">
        <v>223</v>
      </c>
      <c r="DR113" s="798"/>
      <c r="DS113" s="798"/>
      <c r="DT113" s="798"/>
      <c r="DU113" s="799"/>
      <c r="DV113" s="845" t="s">
        <v>223</v>
      </c>
      <c r="DW113" s="846"/>
      <c r="DX113" s="846"/>
      <c r="DY113" s="846"/>
      <c r="DZ113" s="847"/>
    </row>
    <row r="114" spans="1:130" s="199" customFormat="1" ht="26.25" customHeight="1">
      <c r="A114" s="939"/>
      <c r="B114" s="940"/>
      <c r="C114" s="768" t="s">
        <v>421</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74522</v>
      </c>
      <c r="AB114" s="798"/>
      <c r="AC114" s="798"/>
      <c r="AD114" s="798"/>
      <c r="AE114" s="799"/>
      <c r="AF114" s="800">
        <v>63080</v>
      </c>
      <c r="AG114" s="798"/>
      <c r="AH114" s="798"/>
      <c r="AI114" s="798"/>
      <c r="AJ114" s="799"/>
      <c r="AK114" s="800">
        <v>39384</v>
      </c>
      <c r="AL114" s="798"/>
      <c r="AM114" s="798"/>
      <c r="AN114" s="798"/>
      <c r="AO114" s="799"/>
      <c r="AP114" s="845">
        <v>0.4</v>
      </c>
      <c r="AQ114" s="846"/>
      <c r="AR114" s="846"/>
      <c r="AS114" s="846"/>
      <c r="AT114" s="847"/>
      <c r="AU114" s="957"/>
      <c r="AV114" s="958"/>
      <c r="AW114" s="958"/>
      <c r="AX114" s="958"/>
      <c r="AY114" s="958"/>
      <c r="AZ114" s="833" t="s">
        <v>422</v>
      </c>
      <c r="BA114" s="768"/>
      <c r="BB114" s="768"/>
      <c r="BC114" s="768"/>
      <c r="BD114" s="768"/>
      <c r="BE114" s="768"/>
      <c r="BF114" s="768"/>
      <c r="BG114" s="768"/>
      <c r="BH114" s="768"/>
      <c r="BI114" s="768"/>
      <c r="BJ114" s="768"/>
      <c r="BK114" s="768"/>
      <c r="BL114" s="768"/>
      <c r="BM114" s="768"/>
      <c r="BN114" s="768"/>
      <c r="BO114" s="768"/>
      <c r="BP114" s="769"/>
      <c r="BQ114" s="834" t="s">
        <v>223</v>
      </c>
      <c r="BR114" s="835"/>
      <c r="BS114" s="835"/>
      <c r="BT114" s="835"/>
      <c r="BU114" s="835"/>
      <c r="BV114" s="835" t="s">
        <v>223</v>
      </c>
      <c r="BW114" s="835"/>
      <c r="BX114" s="835"/>
      <c r="BY114" s="835"/>
      <c r="BZ114" s="835"/>
      <c r="CA114" s="835" t="s">
        <v>223</v>
      </c>
      <c r="CB114" s="835"/>
      <c r="CC114" s="835"/>
      <c r="CD114" s="835"/>
      <c r="CE114" s="835"/>
      <c r="CF114" s="896" t="s">
        <v>223</v>
      </c>
      <c r="CG114" s="897"/>
      <c r="CH114" s="897"/>
      <c r="CI114" s="897"/>
      <c r="CJ114" s="897"/>
      <c r="CK114" s="952"/>
      <c r="CL114" s="839"/>
      <c r="CM114" s="842" t="s">
        <v>423</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223</v>
      </c>
      <c r="DH114" s="798"/>
      <c r="DI114" s="798"/>
      <c r="DJ114" s="798"/>
      <c r="DK114" s="799"/>
      <c r="DL114" s="800" t="s">
        <v>223</v>
      </c>
      <c r="DM114" s="798"/>
      <c r="DN114" s="798"/>
      <c r="DO114" s="798"/>
      <c r="DP114" s="799"/>
      <c r="DQ114" s="800" t="s">
        <v>223</v>
      </c>
      <c r="DR114" s="798"/>
      <c r="DS114" s="798"/>
      <c r="DT114" s="798"/>
      <c r="DU114" s="799"/>
      <c r="DV114" s="845" t="s">
        <v>223</v>
      </c>
      <c r="DW114" s="846"/>
      <c r="DX114" s="846"/>
      <c r="DY114" s="846"/>
      <c r="DZ114" s="847"/>
    </row>
    <row r="115" spans="1:130" s="199" customFormat="1" ht="26.25" customHeight="1">
      <c r="A115" s="939"/>
      <c r="B115" s="940"/>
      <c r="C115" s="768" t="s">
        <v>424</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t="s">
        <v>223</v>
      </c>
      <c r="AB115" s="944"/>
      <c r="AC115" s="944"/>
      <c r="AD115" s="944"/>
      <c r="AE115" s="945"/>
      <c r="AF115" s="946" t="s">
        <v>223</v>
      </c>
      <c r="AG115" s="944"/>
      <c r="AH115" s="944"/>
      <c r="AI115" s="944"/>
      <c r="AJ115" s="945"/>
      <c r="AK115" s="946" t="s">
        <v>223</v>
      </c>
      <c r="AL115" s="944"/>
      <c r="AM115" s="944"/>
      <c r="AN115" s="944"/>
      <c r="AO115" s="945"/>
      <c r="AP115" s="947" t="s">
        <v>223</v>
      </c>
      <c r="AQ115" s="948"/>
      <c r="AR115" s="948"/>
      <c r="AS115" s="948"/>
      <c r="AT115" s="949"/>
      <c r="AU115" s="957"/>
      <c r="AV115" s="958"/>
      <c r="AW115" s="958"/>
      <c r="AX115" s="958"/>
      <c r="AY115" s="958"/>
      <c r="AZ115" s="833" t="s">
        <v>425</v>
      </c>
      <c r="BA115" s="768"/>
      <c r="BB115" s="768"/>
      <c r="BC115" s="768"/>
      <c r="BD115" s="768"/>
      <c r="BE115" s="768"/>
      <c r="BF115" s="768"/>
      <c r="BG115" s="768"/>
      <c r="BH115" s="768"/>
      <c r="BI115" s="768"/>
      <c r="BJ115" s="768"/>
      <c r="BK115" s="768"/>
      <c r="BL115" s="768"/>
      <c r="BM115" s="768"/>
      <c r="BN115" s="768"/>
      <c r="BO115" s="768"/>
      <c r="BP115" s="769"/>
      <c r="BQ115" s="834" t="s">
        <v>223</v>
      </c>
      <c r="BR115" s="835"/>
      <c r="BS115" s="835"/>
      <c r="BT115" s="835"/>
      <c r="BU115" s="835"/>
      <c r="BV115" s="835" t="s">
        <v>223</v>
      </c>
      <c r="BW115" s="835"/>
      <c r="BX115" s="835"/>
      <c r="BY115" s="835"/>
      <c r="BZ115" s="835"/>
      <c r="CA115" s="835" t="s">
        <v>223</v>
      </c>
      <c r="CB115" s="835"/>
      <c r="CC115" s="835"/>
      <c r="CD115" s="835"/>
      <c r="CE115" s="835"/>
      <c r="CF115" s="896" t="s">
        <v>223</v>
      </c>
      <c r="CG115" s="897"/>
      <c r="CH115" s="897"/>
      <c r="CI115" s="897"/>
      <c r="CJ115" s="897"/>
      <c r="CK115" s="952"/>
      <c r="CL115" s="839"/>
      <c r="CM115" s="833" t="s">
        <v>426</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223</v>
      </c>
      <c r="DH115" s="798"/>
      <c r="DI115" s="798"/>
      <c r="DJ115" s="798"/>
      <c r="DK115" s="799"/>
      <c r="DL115" s="800" t="s">
        <v>223</v>
      </c>
      <c r="DM115" s="798"/>
      <c r="DN115" s="798"/>
      <c r="DO115" s="798"/>
      <c r="DP115" s="799"/>
      <c r="DQ115" s="800" t="s">
        <v>223</v>
      </c>
      <c r="DR115" s="798"/>
      <c r="DS115" s="798"/>
      <c r="DT115" s="798"/>
      <c r="DU115" s="799"/>
      <c r="DV115" s="845" t="s">
        <v>223</v>
      </c>
      <c r="DW115" s="846"/>
      <c r="DX115" s="846"/>
      <c r="DY115" s="846"/>
      <c r="DZ115" s="847"/>
    </row>
    <row r="116" spans="1:130" s="199" customFormat="1" ht="26.25" customHeight="1">
      <c r="A116" s="941"/>
      <c r="B116" s="942"/>
      <c r="C116" s="901" t="s">
        <v>427</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223</v>
      </c>
      <c r="AB116" s="798"/>
      <c r="AC116" s="798"/>
      <c r="AD116" s="798"/>
      <c r="AE116" s="799"/>
      <c r="AF116" s="800" t="s">
        <v>223</v>
      </c>
      <c r="AG116" s="798"/>
      <c r="AH116" s="798"/>
      <c r="AI116" s="798"/>
      <c r="AJ116" s="799"/>
      <c r="AK116" s="800" t="s">
        <v>223</v>
      </c>
      <c r="AL116" s="798"/>
      <c r="AM116" s="798"/>
      <c r="AN116" s="798"/>
      <c r="AO116" s="799"/>
      <c r="AP116" s="845" t="s">
        <v>223</v>
      </c>
      <c r="AQ116" s="846"/>
      <c r="AR116" s="846"/>
      <c r="AS116" s="846"/>
      <c r="AT116" s="847"/>
      <c r="AU116" s="957"/>
      <c r="AV116" s="958"/>
      <c r="AW116" s="958"/>
      <c r="AX116" s="958"/>
      <c r="AY116" s="958"/>
      <c r="AZ116" s="884" t="s">
        <v>428</v>
      </c>
      <c r="BA116" s="885"/>
      <c r="BB116" s="885"/>
      <c r="BC116" s="885"/>
      <c r="BD116" s="885"/>
      <c r="BE116" s="885"/>
      <c r="BF116" s="885"/>
      <c r="BG116" s="885"/>
      <c r="BH116" s="885"/>
      <c r="BI116" s="885"/>
      <c r="BJ116" s="885"/>
      <c r="BK116" s="885"/>
      <c r="BL116" s="885"/>
      <c r="BM116" s="885"/>
      <c r="BN116" s="885"/>
      <c r="BO116" s="885"/>
      <c r="BP116" s="886"/>
      <c r="BQ116" s="834" t="s">
        <v>223</v>
      </c>
      <c r="BR116" s="835"/>
      <c r="BS116" s="835"/>
      <c r="BT116" s="835"/>
      <c r="BU116" s="835"/>
      <c r="BV116" s="835" t="s">
        <v>223</v>
      </c>
      <c r="BW116" s="835"/>
      <c r="BX116" s="835"/>
      <c r="BY116" s="835"/>
      <c r="BZ116" s="835"/>
      <c r="CA116" s="835" t="s">
        <v>223</v>
      </c>
      <c r="CB116" s="835"/>
      <c r="CC116" s="835"/>
      <c r="CD116" s="835"/>
      <c r="CE116" s="835"/>
      <c r="CF116" s="896" t="s">
        <v>223</v>
      </c>
      <c r="CG116" s="897"/>
      <c r="CH116" s="897"/>
      <c r="CI116" s="897"/>
      <c r="CJ116" s="897"/>
      <c r="CK116" s="952"/>
      <c r="CL116" s="839"/>
      <c r="CM116" s="842" t="s">
        <v>429</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223</v>
      </c>
      <c r="DH116" s="798"/>
      <c r="DI116" s="798"/>
      <c r="DJ116" s="798"/>
      <c r="DK116" s="799"/>
      <c r="DL116" s="800" t="s">
        <v>223</v>
      </c>
      <c r="DM116" s="798"/>
      <c r="DN116" s="798"/>
      <c r="DO116" s="798"/>
      <c r="DP116" s="799"/>
      <c r="DQ116" s="800" t="s">
        <v>223</v>
      </c>
      <c r="DR116" s="798"/>
      <c r="DS116" s="798"/>
      <c r="DT116" s="798"/>
      <c r="DU116" s="799"/>
      <c r="DV116" s="845" t="s">
        <v>223</v>
      </c>
      <c r="DW116" s="846"/>
      <c r="DX116" s="846"/>
      <c r="DY116" s="846"/>
      <c r="DZ116" s="847"/>
    </row>
    <row r="117" spans="1:130" s="199" customFormat="1" ht="26.25" customHeight="1">
      <c r="A117" s="922" t="s">
        <v>171</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430</v>
      </c>
      <c r="Z117" s="924"/>
      <c r="AA117" s="929">
        <v>1101912</v>
      </c>
      <c r="AB117" s="930"/>
      <c r="AC117" s="930"/>
      <c r="AD117" s="930"/>
      <c r="AE117" s="931"/>
      <c r="AF117" s="932">
        <v>1130888</v>
      </c>
      <c r="AG117" s="930"/>
      <c r="AH117" s="930"/>
      <c r="AI117" s="930"/>
      <c r="AJ117" s="931"/>
      <c r="AK117" s="932">
        <v>1149332</v>
      </c>
      <c r="AL117" s="930"/>
      <c r="AM117" s="930"/>
      <c r="AN117" s="930"/>
      <c r="AO117" s="931"/>
      <c r="AP117" s="933"/>
      <c r="AQ117" s="934"/>
      <c r="AR117" s="934"/>
      <c r="AS117" s="934"/>
      <c r="AT117" s="935"/>
      <c r="AU117" s="957"/>
      <c r="AV117" s="958"/>
      <c r="AW117" s="958"/>
      <c r="AX117" s="958"/>
      <c r="AY117" s="958"/>
      <c r="AZ117" s="884" t="s">
        <v>431</v>
      </c>
      <c r="BA117" s="885"/>
      <c r="BB117" s="885"/>
      <c r="BC117" s="885"/>
      <c r="BD117" s="885"/>
      <c r="BE117" s="885"/>
      <c r="BF117" s="885"/>
      <c r="BG117" s="885"/>
      <c r="BH117" s="885"/>
      <c r="BI117" s="885"/>
      <c r="BJ117" s="885"/>
      <c r="BK117" s="885"/>
      <c r="BL117" s="885"/>
      <c r="BM117" s="885"/>
      <c r="BN117" s="885"/>
      <c r="BO117" s="885"/>
      <c r="BP117" s="886"/>
      <c r="BQ117" s="834" t="s">
        <v>223</v>
      </c>
      <c r="BR117" s="835"/>
      <c r="BS117" s="835"/>
      <c r="BT117" s="835"/>
      <c r="BU117" s="835"/>
      <c r="BV117" s="835" t="s">
        <v>223</v>
      </c>
      <c r="BW117" s="835"/>
      <c r="BX117" s="835"/>
      <c r="BY117" s="835"/>
      <c r="BZ117" s="835"/>
      <c r="CA117" s="835" t="s">
        <v>223</v>
      </c>
      <c r="CB117" s="835"/>
      <c r="CC117" s="835"/>
      <c r="CD117" s="835"/>
      <c r="CE117" s="835"/>
      <c r="CF117" s="896" t="s">
        <v>223</v>
      </c>
      <c r="CG117" s="897"/>
      <c r="CH117" s="897"/>
      <c r="CI117" s="897"/>
      <c r="CJ117" s="897"/>
      <c r="CK117" s="952"/>
      <c r="CL117" s="839"/>
      <c r="CM117" s="842" t="s">
        <v>432</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223</v>
      </c>
      <c r="DH117" s="798"/>
      <c r="DI117" s="798"/>
      <c r="DJ117" s="798"/>
      <c r="DK117" s="799"/>
      <c r="DL117" s="800" t="s">
        <v>223</v>
      </c>
      <c r="DM117" s="798"/>
      <c r="DN117" s="798"/>
      <c r="DO117" s="798"/>
      <c r="DP117" s="799"/>
      <c r="DQ117" s="800" t="s">
        <v>223</v>
      </c>
      <c r="DR117" s="798"/>
      <c r="DS117" s="798"/>
      <c r="DT117" s="798"/>
      <c r="DU117" s="799"/>
      <c r="DV117" s="845" t="s">
        <v>223</v>
      </c>
      <c r="DW117" s="846"/>
      <c r="DX117" s="846"/>
      <c r="DY117" s="846"/>
      <c r="DZ117" s="847"/>
    </row>
    <row r="118" spans="1:130" s="199" customFormat="1" ht="26.25" customHeight="1">
      <c r="A118" s="922" t="s">
        <v>406</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404</v>
      </c>
      <c r="AB118" s="923"/>
      <c r="AC118" s="923"/>
      <c r="AD118" s="923"/>
      <c r="AE118" s="924"/>
      <c r="AF118" s="925" t="s">
        <v>289</v>
      </c>
      <c r="AG118" s="923"/>
      <c r="AH118" s="923"/>
      <c r="AI118" s="923"/>
      <c r="AJ118" s="924"/>
      <c r="AK118" s="925" t="s">
        <v>288</v>
      </c>
      <c r="AL118" s="923"/>
      <c r="AM118" s="923"/>
      <c r="AN118" s="923"/>
      <c r="AO118" s="924"/>
      <c r="AP118" s="926" t="s">
        <v>405</v>
      </c>
      <c r="AQ118" s="927"/>
      <c r="AR118" s="927"/>
      <c r="AS118" s="927"/>
      <c r="AT118" s="928"/>
      <c r="AU118" s="957"/>
      <c r="AV118" s="958"/>
      <c r="AW118" s="958"/>
      <c r="AX118" s="958"/>
      <c r="AY118" s="958"/>
      <c r="AZ118" s="900" t="s">
        <v>433</v>
      </c>
      <c r="BA118" s="901"/>
      <c r="BB118" s="901"/>
      <c r="BC118" s="901"/>
      <c r="BD118" s="901"/>
      <c r="BE118" s="901"/>
      <c r="BF118" s="901"/>
      <c r="BG118" s="901"/>
      <c r="BH118" s="901"/>
      <c r="BI118" s="901"/>
      <c r="BJ118" s="901"/>
      <c r="BK118" s="901"/>
      <c r="BL118" s="901"/>
      <c r="BM118" s="901"/>
      <c r="BN118" s="901"/>
      <c r="BO118" s="901"/>
      <c r="BP118" s="902"/>
      <c r="BQ118" s="903" t="s">
        <v>223</v>
      </c>
      <c r="BR118" s="866"/>
      <c r="BS118" s="866"/>
      <c r="BT118" s="866"/>
      <c r="BU118" s="866"/>
      <c r="BV118" s="866" t="s">
        <v>223</v>
      </c>
      <c r="BW118" s="866"/>
      <c r="BX118" s="866"/>
      <c r="BY118" s="866"/>
      <c r="BZ118" s="866"/>
      <c r="CA118" s="866" t="s">
        <v>223</v>
      </c>
      <c r="CB118" s="866"/>
      <c r="CC118" s="866"/>
      <c r="CD118" s="866"/>
      <c r="CE118" s="866"/>
      <c r="CF118" s="896" t="s">
        <v>223</v>
      </c>
      <c r="CG118" s="897"/>
      <c r="CH118" s="897"/>
      <c r="CI118" s="897"/>
      <c r="CJ118" s="897"/>
      <c r="CK118" s="952"/>
      <c r="CL118" s="839"/>
      <c r="CM118" s="842" t="s">
        <v>434</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223</v>
      </c>
      <c r="DH118" s="798"/>
      <c r="DI118" s="798"/>
      <c r="DJ118" s="798"/>
      <c r="DK118" s="799"/>
      <c r="DL118" s="800" t="s">
        <v>223</v>
      </c>
      <c r="DM118" s="798"/>
      <c r="DN118" s="798"/>
      <c r="DO118" s="798"/>
      <c r="DP118" s="799"/>
      <c r="DQ118" s="800" t="s">
        <v>223</v>
      </c>
      <c r="DR118" s="798"/>
      <c r="DS118" s="798"/>
      <c r="DT118" s="798"/>
      <c r="DU118" s="799"/>
      <c r="DV118" s="845" t="s">
        <v>223</v>
      </c>
      <c r="DW118" s="846"/>
      <c r="DX118" s="846"/>
      <c r="DY118" s="846"/>
      <c r="DZ118" s="847"/>
    </row>
    <row r="119" spans="1:130" s="199" customFormat="1" ht="26.25" customHeight="1">
      <c r="A119" s="836" t="s">
        <v>409</v>
      </c>
      <c r="B119" s="837"/>
      <c r="C119" s="912" t="s">
        <v>410</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223</v>
      </c>
      <c r="AB119" s="916"/>
      <c r="AC119" s="916"/>
      <c r="AD119" s="916"/>
      <c r="AE119" s="917"/>
      <c r="AF119" s="918" t="s">
        <v>223</v>
      </c>
      <c r="AG119" s="916"/>
      <c r="AH119" s="916"/>
      <c r="AI119" s="916"/>
      <c r="AJ119" s="917"/>
      <c r="AK119" s="918" t="s">
        <v>223</v>
      </c>
      <c r="AL119" s="916"/>
      <c r="AM119" s="916"/>
      <c r="AN119" s="916"/>
      <c r="AO119" s="917"/>
      <c r="AP119" s="919" t="s">
        <v>223</v>
      </c>
      <c r="AQ119" s="920"/>
      <c r="AR119" s="920"/>
      <c r="AS119" s="920"/>
      <c r="AT119" s="921"/>
      <c r="AU119" s="959"/>
      <c r="AV119" s="960"/>
      <c r="AW119" s="960"/>
      <c r="AX119" s="960"/>
      <c r="AY119" s="960"/>
      <c r="AZ119" s="230" t="s">
        <v>171</v>
      </c>
      <c r="BA119" s="230"/>
      <c r="BB119" s="230"/>
      <c r="BC119" s="230"/>
      <c r="BD119" s="230"/>
      <c r="BE119" s="230"/>
      <c r="BF119" s="230"/>
      <c r="BG119" s="230"/>
      <c r="BH119" s="230"/>
      <c r="BI119" s="230"/>
      <c r="BJ119" s="230"/>
      <c r="BK119" s="230"/>
      <c r="BL119" s="230"/>
      <c r="BM119" s="230"/>
      <c r="BN119" s="230"/>
      <c r="BO119" s="898" t="s">
        <v>435</v>
      </c>
      <c r="BP119" s="899"/>
      <c r="BQ119" s="903">
        <v>13265278</v>
      </c>
      <c r="BR119" s="866"/>
      <c r="BS119" s="866"/>
      <c r="BT119" s="866"/>
      <c r="BU119" s="866"/>
      <c r="BV119" s="866">
        <v>13519339</v>
      </c>
      <c r="BW119" s="866"/>
      <c r="BX119" s="866"/>
      <c r="BY119" s="866"/>
      <c r="BZ119" s="866"/>
      <c r="CA119" s="866">
        <v>14023756</v>
      </c>
      <c r="CB119" s="866"/>
      <c r="CC119" s="866"/>
      <c r="CD119" s="866"/>
      <c r="CE119" s="866"/>
      <c r="CF119" s="764"/>
      <c r="CG119" s="765"/>
      <c r="CH119" s="765"/>
      <c r="CI119" s="765"/>
      <c r="CJ119" s="855"/>
      <c r="CK119" s="953"/>
      <c r="CL119" s="841"/>
      <c r="CM119" s="859" t="s">
        <v>436</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223</v>
      </c>
      <c r="DH119" s="781"/>
      <c r="DI119" s="781"/>
      <c r="DJ119" s="781"/>
      <c r="DK119" s="782"/>
      <c r="DL119" s="783" t="s">
        <v>223</v>
      </c>
      <c r="DM119" s="781"/>
      <c r="DN119" s="781"/>
      <c r="DO119" s="781"/>
      <c r="DP119" s="782"/>
      <c r="DQ119" s="783" t="s">
        <v>223</v>
      </c>
      <c r="DR119" s="781"/>
      <c r="DS119" s="781"/>
      <c r="DT119" s="781"/>
      <c r="DU119" s="782"/>
      <c r="DV119" s="869" t="s">
        <v>223</v>
      </c>
      <c r="DW119" s="870"/>
      <c r="DX119" s="870"/>
      <c r="DY119" s="870"/>
      <c r="DZ119" s="871"/>
    </row>
    <row r="120" spans="1:130" s="199" customFormat="1" ht="26.25" customHeight="1">
      <c r="A120" s="838"/>
      <c r="B120" s="839"/>
      <c r="C120" s="842" t="s">
        <v>413</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223</v>
      </c>
      <c r="AB120" s="798"/>
      <c r="AC120" s="798"/>
      <c r="AD120" s="798"/>
      <c r="AE120" s="799"/>
      <c r="AF120" s="800" t="s">
        <v>223</v>
      </c>
      <c r="AG120" s="798"/>
      <c r="AH120" s="798"/>
      <c r="AI120" s="798"/>
      <c r="AJ120" s="799"/>
      <c r="AK120" s="800" t="s">
        <v>223</v>
      </c>
      <c r="AL120" s="798"/>
      <c r="AM120" s="798"/>
      <c r="AN120" s="798"/>
      <c r="AO120" s="799"/>
      <c r="AP120" s="845" t="s">
        <v>223</v>
      </c>
      <c r="AQ120" s="846"/>
      <c r="AR120" s="846"/>
      <c r="AS120" s="846"/>
      <c r="AT120" s="847"/>
      <c r="AU120" s="904" t="s">
        <v>437</v>
      </c>
      <c r="AV120" s="905"/>
      <c r="AW120" s="905"/>
      <c r="AX120" s="905"/>
      <c r="AY120" s="906"/>
      <c r="AZ120" s="881" t="s">
        <v>438</v>
      </c>
      <c r="BA120" s="826"/>
      <c r="BB120" s="826"/>
      <c r="BC120" s="826"/>
      <c r="BD120" s="826"/>
      <c r="BE120" s="826"/>
      <c r="BF120" s="826"/>
      <c r="BG120" s="826"/>
      <c r="BH120" s="826"/>
      <c r="BI120" s="826"/>
      <c r="BJ120" s="826"/>
      <c r="BK120" s="826"/>
      <c r="BL120" s="826"/>
      <c r="BM120" s="826"/>
      <c r="BN120" s="826"/>
      <c r="BO120" s="826"/>
      <c r="BP120" s="827"/>
      <c r="BQ120" s="882">
        <v>5704276</v>
      </c>
      <c r="BR120" s="863"/>
      <c r="BS120" s="863"/>
      <c r="BT120" s="863"/>
      <c r="BU120" s="863"/>
      <c r="BV120" s="863">
        <v>5698857</v>
      </c>
      <c r="BW120" s="863"/>
      <c r="BX120" s="863"/>
      <c r="BY120" s="863"/>
      <c r="BZ120" s="863"/>
      <c r="CA120" s="863">
        <v>4942457</v>
      </c>
      <c r="CB120" s="863"/>
      <c r="CC120" s="863"/>
      <c r="CD120" s="863"/>
      <c r="CE120" s="863"/>
      <c r="CF120" s="887">
        <v>48.3</v>
      </c>
      <c r="CG120" s="888"/>
      <c r="CH120" s="888"/>
      <c r="CI120" s="888"/>
      <c r="CJ120" s="888"/>
      <c r="CK120" s="889" t="s">
        <v>439</v>
      </c>
      <c r="CL120" s="873"/>
      <c r="CM120" s="873"/>
      <c r="CN120" s="873"/>
      <c r="CO120" s="874"/>
      <c r="CP120" s="893" t="s">
        <v>386</v>
      </c>
      <c r="CQ120" s="894"/>
      <c r="CR120" s="894"/>
      <c r="CS120" s="894"/>
      <c r="CT120" s="894"/>
      <c r="CU120" s="894"/>
      <c r="CV120" s="894"/>
      <c r="CW120" s="894"/>
      <c r="CX120" s="894"/>
      <c r="CY120" s="894"/>
      <c r="CZ120" s="894"/>
      <c r="DA120" s="894"/>
      <c r="DB120" s="894"/>
      <c r="DC120" s="894"/>
      <c r="DD120" s="894"/>
      <c r="DE120" s="894"/>
      <c r="DF120" s="895"/>
      <c r="DG120" s="882">
        <v>4331729</v>
      </c>
      <c r="DH120" s="863"/>
      <c r="DI120" s="863"/>
      <c r="DJ120" s="863"/>
      <c r="DK120" s="863"/>
      <c r="DL120" s="863">
        <v>4306070</v>
      </c>
      <c r="DM120" s="863"/>
      <c r="DN120" s="863"/>
      <c r="DO120" s="863"/>
      <c r="DP120" s="863"/>
      <c r="DQ120" s="863">
        <v>4260058</v>
      </c>
      <c r="DR120" s="863"/>
      <c r="DS120" s="863"/>
      <c r="DT120" s="863"/>
      <c r="DU120" s="863"/>
      <c r="DV120" s="864">
        <v>41.6</v>
      </c>
      <c r="DW120" s="864"/>
      <c r="DX120" s="864"/>
      <c r="DY120" s="864"/>
      <c r="DZ120" s="865"/>
    </row>
    <row r="121" spans="1:130" s="199" customFormat="1" ht="26.25" customHeight="1">
      <c r="A121" s="838"/>
      <c r="B121" s="839"/>
      <c r="C121" s="884" t="s">
        <v>440</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223</v>
      </c>
      <c r="AB121" s="798"/>
      <c r="AC121" s="798"/>
      <c r="AD121" s="798"/>
      <c r="AE121" s="799"/>
      <c r="AF121" s="800" t="s">
        <v>223</v>
      </c>
      <c r="AG121" s="798"/>
      <c r="AH121" s="798"/>
      <c r="AI121" s="798"/>
      <c r="AJ121" s="799"/>
      <c r="AK121" s="800" t="s">
        <v>223</v>
      </c>
      <c r="AL121" s="798"/>
      <c r="AM121" s="798"/>
      <c r="AN121" s="798"/>
      <c r="AO121" s="799"/>
      <c r="AP121" s="845" t="s">
        <v>223</v>
      </c>
      <c r="AQ121" s="846"/>
      <c r="AR121" s="846"/>
      <c r="AS121" s="846"/>
      <c r="AT121" s="847"/>
      <c r="AU121" s="907"/>
      <c r="AV121" s="908"/>
      <c r="AW121" s="908"/>
      <c r="AX121" s="908"/>
      <c r="AY121" s="909"/>
      <c r="AZ121" s="833" t="s">
        <v>441</v>
      </c>
      <c r="BA121" s="768"/>
      <c r="BB121" s="768"/>
      <c r="BC121" s="768"/>
      <c r="BD121" s="768"/>
      <c r="BE121" s="768"/>
      <c r="BF121" s="768"/>
      <c r="BG121" s="768"/>
      <c r="BH121" s="768"/>
      <c r="BI121" s="768"/>
      <c r="BJ121" s="768"/>
      <c r="BK121" s="768"/>
      <c r="BL121" s="768"/>
      <c r="BM121" s="768"/>
      <c r="BN121" s="768"/>
      <c r="BO121" s="768"/>
      <c r="BP121" s="769"/>
      <c r="BQ121" s="834">
        <v>6280521</v>
      </c>
      <c r="BR121" s="835"/>
      <c r="BS121" s="835"/>
      <c r="BT121" s="835"/>
      <c r="BU121" s="835"/>
      <c r="BV121" s="835">
        <v>5057113</v>
      </c>
      <c r="BW121" s="835"/>
      <c r="BX121" s="835"/>
      <c r="BY121" s="835"/>
      <c r="BZ121" s="835"/>
      <c r="CA121" s="835">
        <v>4627033</v>
      </c>
      <c r="CB121" s="835"/>
      <c r="CC121" s="835"/>
      <c r="CD121" s="835"/>
      <c r="CE121" s="835"/>
      <c r="CF121" s="896">
        <v>45.2</v>
      </c>
      <c r="CG121" s="897"/>
      <c r="CH121" s="897"/>
      <c r="CI121" s="897"/>
      <c r="CJ121" s="897"/>
      <c r="CK121" s="890"/>
      <c r="CL121" s="876"/>
      <c r="CM121" s="876"/>
      <c r="CN121" s="876"/>
      <c r="CO121" s="877"/>
      <c r="CP121" s="856" t="s">
        <v>389</v>
      </c>
      <c r="CQ121" s="857"/>
      <c r="CR121" s="857"/>
      <c r="CS121" s="857"/>
      <c r="CT121" s="857"/>
      <c r="CU121" s="857"/>
      <c r="CV121" s="857"/>
      <c r="CW121" s="857"/>
      <c r="CX121" s="857"/>
      <c r="CY121" s="857"/>
      <c r="CZ121" s="857"/>
      <c r="DA121" s="857"/>
      <c r="DB121" s="857"/>
      <c r="DC121" s="857"/>
      <c r="DD121" s="857"/>
      <c r="DE121" s="857"/>
      <c r="DF121" s="858"/>
      <c r="DG121" s="834">
        <v>504645</v>
      </c>
      <c r="DH121" s="835"/>
      <c r="DI121" s="835"/>
      <c r="DJ121" s="835"/>
      <c r="DK121" s="835"/>
      <c r="DL121" s="835">
        <v>620640</v>
      </c>
      <c r="DM121" s="835"/>
      <c r="DN121" s="835"/>
      <c r="DO121" s="835"/>
      <c r="DP121" s="835"/>
      <c r="DQ121" s="835">
        <v>919000</v>
      </c>
      <c r="DR121" s="835"/>
      <c r="DS121" s="835"/>
      <c r="DT121" s="835"/>
      <c r="DU121" s="835"/>
      <c r="DV121" s="812">
        <v>9</v>
      </c>
      <c r="DW121" s="812"/>
      <c r="DX121" s="812"/>
      <c r="DY121" s="812"/>
      <c r="DZ121" s="813"/>
    </row>
    <row r="122" spans="1:130" s="199" customFormat="1" ht="26.25" customHeight="1">
      <c r="A122" s="838"/>
      <c r="B122" s="839"/>
      <c r="C122" s="842" t="s">
        <v>423</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223</v>
      </c>
      <c r="AB122" s="798"/>
      <c r="AC122" s="798"/>
      <c r="AD122" s="798"/>
      <c r="AE122" s="799"/>
      <c r="AF122" s="800" t="s">
        <v>223</v>
      </c>
      <c r="AG122" s="798"/>
      <c r="AH122" s="798"/>
      <c r="AI122" s="798"/>
      <c r="AJ122" s="799"/>
      <c r="AK122" s="800" t="s">
        <v>223</v>
      </c>
      <c r="AL122" s="798"/>
      <c r="AM122" s="798"/>
      <c r="AN122" s="798"/>
      <c r="AO122" s="799"/>
      <c r="AP122" s="845" t="s">
        <v>223</v>
      </c>
      <c r="AQ122" s="846"/>
      <c r="AR122" s="846"/>
      <c r="AS122" s="846"/>
      <c r="AT122" s="847"/>
      <c r="AU122" s="907"/>
      <c r="AV122" s="908"/>
      <c r="AW122" s="908"/>
      <c r="AX122" s="908"/>
      <c r="AY122" s="909"/>
      <c r="AZ122" s="900" t="s">
        <v>442</v>
      </c>
      <c r="BA122" s="901"/>
      <c r="BB122" s="901"/>
      <c r="BC122" s="901"/>
      <c r="BD122" s="901"/>
      <c r="BE122" s="901"/>
      <c r="BF122" s="901"/>
      <c r="BG122" s="901"/>
      <c r="BH122" s="901"/>
      <c r="BI122" s="901"/>
      <c r="BJ122" s="901"/>
      <c r="BK122" s="901"/>
      <c r="BL122" s="901"/>
      <c r="BM122" s="901"/>
      <c r="BN122" s="901"/>
      <c r="BO122" s="901"/>
      <c r="BP122" s="902"/>
      <c r="BQ122" s="903">
        <v>9105511</v>
      </c>
      <c r="BR122" s="866"/>
      <c r="BS122" s="866"/>
      <c r="BT122" s="866"/>
      <c r="BU122" s="866"/>
      <c r="BV122" s="866">
        <v>8734036</v>
      </c>
      <c r="BW122" s="866"/>
      <c r="BX122" s="866"/>
      <c r="BY122" s="866"/>
      <c r="BZ122" s="866"/>
      <c r="CA122" s="866">
        <v>8394171</v>
      </c>
      <c r="CB122" s="866"/>
      <c r="CC122" s="866"/>
      <c r="CD122" s="866"/>
      <c r="CE122" s="866"/>
      <c r="CF122" s="867">
        <v>82</v>
      </c>
      <c r="CG122" s="868"/>
      <c r="CH122" s="868"/>
      <c r="CI122" s="868"/>
      <c r="CJ122" s="868"/>
      <c r="CK122" s="890"/>
      <c r="CL122" s="876"/>
      <c r="CM122" s="876"/>
      <c r="CN122" s="876"/>
      <c r="CO122" s="877"/>
      <c r="CP122" s="856" t="s">
        <v>388</v>
      </c>
      <c r="CQ122" s="857"/>
      <c r="CR122" s="857"/>
      <c r="CS122" s="857"/>
      <c r="CT122" s="857"/>
      <c r="CU122" s="857"/>
      <c r="CV122" s="857"/>
      <c r="CW122" s="857"/>
      <c r="CX122" s="857"/>
      <c r="CY122" s="857"/>
      <c r="CZ122" s="857"/>
      <c r="DA122" s="857"/>
      <c r="DB122" s="857"/>
      <c r="DC122" s="857"/>
      <c r="DD122" s="857"/>
      <c r="DE122" s="857"/>
      <c r="DF122" s="858"/>
      <c r="DG122" s="834">
        <v>127541</v>
      </c>
      <c r="DH122" s="835"/>
      <c r="DI122" s="835"/>
      <c r="DJ122" s="835"/>
      <c r="DK122" s="835"/>
      <c r="DL122" s="835">
        <v>148578</v>
      </c>
      <c r="DM122" s="835"/>
      <c r="DN122" s="835"/>
      <c r="DO122" s="835"/>
      <c r="DP122" s="835"/>
      <c r="DQ122" s="835">
        <v>141755</v>
      </c>
      <c r="DR122" s="835"/>
      <c r="DS122" s="835"/>
      <c r="DT122" s="835"/>
      <c r="DU122" s="835"/>
      <c r="DV122" s="812">
        <v>1.4</v>
      </c>
      <c r="DW122" s="812"/>
      <c r="DX122" s="812"/>
      <c r="DY122" s="812"/>
      <c r="DZ122" s="813"/>
    </row>
    <row r="123" spans="1:130" s="199" customFormat="1" ht="26.25" customHeight="1">
      <c r="A123" s="838"/>
      <c r="B123" s="839"/>
      <c r="C123" s="842" t="s">
        <v>429</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223</v>
      </c>
      <c r="AB123" s="798"/>
      <c r="AC123" s="798"/>
      <c r="AD123" s="798"/>
      <c r="AE123" s="799"/>
      <c r="AF123" s="800" t="s">
        <v>223</v>
      </c>
      <c r="AG123" s="798"/>
      <c r="AH123" s="798"/>
      <c r="AI123" s="798"/>
      <c r="AJ123" s="799"/>
      <c r="AK123" s="800" t="s">
        <v>223</v>
      </c>
      <c r="AL123" s="798"/>
      <c r="AM123" s="798"/>
      <c r="AN123" s="798"/>
      <c r="AO123" s="799"/>
      <c r="AP123" s="845" t="s">
        <v>223</v>
      </c>
      <c r="AQ123" s="846"/>
      <c r="AR123" s="846"/>
      <c r="AS123" s="846"/>
      <c r="AT123" s="847"/>
      <c r="AU123" s="910"/>
      <c r="AV123" s="911"/>
      <c r="AW123" s="911"/>
      <c r="AX123" s="911"/>
      <c r="AY123" s="911"/>
      <c r="AZ123" s="230" t="s">
        <v>171</v>
      </c>
      <c r="BA123" s="230"/>
      <c r="BB123" s="230"/>
      <c r="BC123" s="230"/>
      <c r="BD123" s="230"/>
      <c r="BE123" s="230"/>
      <c r="BF123" s="230"/>
      <c r="BG123" s="230"/>
      <c r="BH123" s="230"/>
      <c r="BI123" s="230"/>
      <c r="BJ123" s="230"/>
      <c r="BK123" s="230"/>
      <c r="BL123" s="230"/>
      <c r="BM123" s="230"/>
      <c r="BN123" s="230"/>
      <c r="BO123" s="898" t="s">
        <v>443</v>
      </c>
      <c r="BP123" s="899"/>
      <c r="BQ123" s="853">
        <v>21090308</v>
      </c>
      <c r="BR123" s="854"/>
      <c r="BS123" s="854"/>
      <c r="BT123" s="854"/>
      <c r="BU123" s="854"/>
      <c r="BV123" s="854">
        <v>19490006</v>
      </c>
      <c r="BW123" s="854"/>
      <c r="BX123" s="854"/>
      <c r="BY123" s="854"/>
      <c r="BZ123" s="854"/>
      <c r="CA123" s="854">
        <v>17963661</v>
      </c>
      <c r="CB123" s="854"/>
      <c r="CC123" s="854"/>
      <c r="CD123" s="854"/>
      <c r="CE123" s="854"/>
      <c r="CF123" s="764"/>
      <c r="CG123" s="765"/>
      <c r="CH123" s="765"/>
      <c r="CI123" s="765"/>
      <c r="CJ123" s="855"/>
      <c r="CK123" s="890"/>
      <c r="CL123" s="876"/>
      <c r="CM123" s="876"/>
      <c r="CN123" s="876"/>
      <c r="CO123" s="877"/>
      <c r="CP123" s="856" t="s">
        <v>384</v>
      </c>
      <c r="CQ123" s="857"/>
      <c r="CR123" s="857"/>
      <c r="CS123" s="857"/>
      <c r="CT123" s="857"/>
      <c r="CU123" s="857"/>
      <c r="CV123" s="857"/>
      <c r="CW123" s="857"/>
      <c r="CX123" s="857"/>
      <c r="CY123" s="857"/>
      <c r="CZ123" s="857"/>
      <c r="DA123" s="857"/>
      <c r="DB123" s="857"/>
      <c r="DC123" s="857"/>
      <c r="DD123" s="857"/>
      <c r="DE123" s="857"/>
      <c r="DF123" s="858"/>
      <c r="DG123" s="797" t="s">
        <v>223</v>
      </c>
      <c r="DH123" s="798"/>
      <c r="DI123" s="798"/>
      <c r="DJ123" s="798"/>
      <c r="DK123" s="799"/>
      <c r="DL123" s="800" t="s">
        <v>223</v>
      </c>
      <c r="DM123" s="798"/>
      <c r="DN123" s="798"/>
      <c r="DO123" s="798"/>
      <c r="DP123" s="799"/>
      <c r="DQ123" s="800" t="s">
        <v>223</v>
      </c>
      <c r="DR123" s="798"/>
      <c r="DS123" s="798"/>
      <c r="DT123" s="798"/>
      <c r="DU123" s="799"/>
      <c r="DV123" s="845" t="s">
        <v>223</v>
      </c>
      <c r="DW123" s="846"/>
      <c r="DX123" s="846"/>
      <c r="DY123" s="846"/>
      <c r="DZ123" s="847"/>
    </row>
    <row r="124" spans="1:130" s="199" customFormat="1" ht="26.25" customHeight="1" thickBot="1">
      <c r="A124" s="838"/>
      <c r="B124" s="839"/>
      <c r="C124" s="842" t="s">
        <v>432</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223</v>
      </c>
      <c r="AB124" s="798"/>
      <c r="AC124" s="798"/>
      <c r="AD124" s="798"/>
      <c r="AE124" s="799"/>
      <c r="AF124" s="800" t="s">
        <v>223</v>
      </c>
      <c r="AG124" s="798"/>
      <c r="AH124" s="798"/>
      <c r="AI124" s="798"/>
      <c r="AJ124" s="799"/>
      <c r="AK124" s="800" t="s">
        <v>223</v>
      </c>
      <c r="AL124" s="798"/>
      <c r="AM124" s="798"/>
      <c r="AN124" s="798"/>
      <c r="AO124" s="799"/>
      <c r="AP124" s="845" t="s">
        <v>223</v>
      </c>
      <c r="AQ124" s="846"/>
      <c r="AR124" s="846"/>
      <c r="AS124" s="846"/>
      <c r="AT124" s="847"/>
      <c r="AU124" s="848" t="s">
        <v>444</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t="s">
        <v>223</v>
      </c>
      <c r="BR124" s="852"/>
      <c r="BS124" s="852"/>
      <c r="BT124" s="852"/>
      <c r="BU124" s="852"/>
      <c r="BV124" s="852" t="s">
        <v>223</v>
      </c>
      <c r="BW124" s="852"/>
      <c r="BX124" s="852"/>
      <c r="BY124" s="852"/>
      <c r="BZ124" s="852"/>
      <c r="CA124" s="852" t="s">
        <v>223</v>
      </c>
      <c r="CB124" s="852"/>
      <c r="CC124" s="852"/>
      <c r="CD124" s="852"/>
      <c r="CE124" s="852"/>
      <c r="CF124" s="742"/>
      <c r="CG124" s="743"/>
      <c r="CH124" s="743"/>
      <c r="CI124" s="743"/>
      <c r="CJ124" s="883"/>
      <c r="CK124" s="891"/>
      <c r="CL124" s="891"/>
      <c r="CM124" s="891"/>
      <c r="CN124" s="891"/>
      <c r="CO124" s="892"/>
      <c r="CP124" s="856" t="s">
        <v>445</v>
      </c>
      <c r="CQ124" s="857"/>
      <c r="CR124" s="857"/>
      <c r="CS124" s="857"/>
      <c r="CT124" s="857"/>
      <c r="CU124" s="857"/>
      <c r="CV124" s="857"/>
      <c r="CW124" s="857"/>
      <c r="CX124" s="857"/>
      <c r="CY124" s="857"/>
      <c r="CZ124" s="857"/>
      <c r="DA124" s="857"/>
      <c r="DB124" s="857"/>
      <c r="DC124" s="857"/>
      <c r="DD124" s="857"/>
      <c r="DE124" s="857"/>
      <c r="DF124" s="858"/>
      <c r="DG124" s="780" t="s">
        <v>223</v>
      </c>
      <c r="DH124" s="781"/>
      <c r="DI124" s="781"/>
      <c r="DJ124" s="781"/>
      <c r="DK124" s="782"/>
      <c r="DL124" s="783" t="s">
        <v>223</v>
      </c>
      <c r="DM124" s="781"/>
      <c r="DN124" s="781"/>
      <c r="DO124" s="781"/>
      <c r="DP124" s="782"/>
      <c r="DQ124" s="783" t="s">
        <v>223</v>
      </c>
      <c r="DR124" s="781"/>
      <c r="DS124" s="781"/>
      <c r="DT124" s="781"/>
      <c r="DU124" s="782"/>
      <c r="DV124" s="869" t="s">
        <v>223</v>
      </c>
      <c r="DW124" s="870"/>
      <c r="DX124" s="870"/>
      <c r="DY124" s="870"/>
      <c r="DZ124" s="871"/>
    </row>
    <row r="125" spans="1:130" s="199" customFormat="1" ht="26.25" customHeight="1">
      <c r="A125" s="838"/>
      <c r="B125" s="839"/>
      <c r="C125" s="842" t="s">
        <v>434</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223</v>
      </c>
      <c r="AB125" s="798"/>
      <c r="AC125" s="798"/>
      <c r="AD125" s="798"/>
      <c r="AE125" s="799"/>
      <c r="AF125" s="800" t="s">
        <v>223</v>
      </c>
      <c r="AG125" s="798"/>
      <c r="AH125" s="798"/>
      <c r="AI125" s="798"/>
      <c r="AJ125" s="799"/>
      <c r="AK125" s="800" t="s">
        <v>223</v>
      </c>
      <c r="AL125" s="798"/>
      <c r="AM125" s="798"/>
      <c r="AN125" s="798"/>
      <c r="AO125" s="799"/>
      <c r="AP125" s="845" t="s">
        <v>223</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446</v>
      </c>
      <c r="CL125" s="873"/>
      <c r="CM125" s="873"/>
      <c r="CN125" s="873"/>
      <c r="CO125" s="874"/>
      <c r="CP125" s="881" t="s">
        <v>447</v>
      </c>
      <c r="CQ125" s="826"/>
      <c r="CR125" s="826"/>
      <c r="CS125" s="826"/>
      <c r="CT125" s="826"/>
      <c r="CU125" s="826"/>
      <c r="CV125" s="826"/>
      <c r="CW125" s="826"/>
      <c r="CX125" s="826"/>
      <c r="CY125" s="826"/>
      <c r="CZ125" s="826"/>
      <c r="DA125" s="826"/>
      <c r="DB125" s="826"/>
      <c r="DC125" s="826"/>
      <c r="DD125" s="826"/>
      <c r="DE125" s="826"/>
      <c r="DF125" s="827"/>
      <c r="DG125" s="882" t="s">
        <v>223</v>
      </c>
      <c r="DH125" s="863"/>
      <c r="DI125" s="863"/>
      <c r="DJ125" s="863"/>
      <c r="DK125" s="863"/>
      <c r="DL125" s="863" t="s">
        <v>223</v>
      </c>
      <c r="DM125" s="863"/>
      <c r="DN125" s="863"/>
      <c r="DO125" s="863"/>
      <c r="DP125" s="863"/>
      <c r="DQ125" s="863" t="s">
        <v>223</v>
      </c>
      <c r="DR125" s="863"/>
      <c r="DS125" s="863"/>
      <c r="DT125" s="863"/>
      <c r="DU125" s="863"/>
      <c r="DV125" s="864" t="s">
        <v>223</v>
      </c>
      <c r="DW125" s="864"/>
      <c r="DX125" s="864"/>
      <c r="DY125" s="864"/>
      <c r="DZ125" s="865"/>
    </row>
    <row r="126" spans="1:130" s="199" customFormat="1" ht="26.25" customHeight="1" thickBot="1">
      <c r="A126" s="838"/>
      <c r="B126" s="839"/>
      <c r="C126" s="842" t="s">
        <v>436</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223</v>
      </c>
      <c r="AB126" s="798"/>
      <c r="AC126" s="798"/>
      <c r="AD126" s="798"/>
      <c r="AE126" s="799"/>
      <c r="AF126" s="800" t="s">
        <v>223</v>
      </c>
      <c r="AG126" s="798"/>
      <c r="AH126" s="798"/>
      <c r="AI126" s="798"/>
      <c r="AJ126" s="799"/>
      <c r="AK126" s="800" t="s">
        <v>223</v>
      </c>
      <c r="AL126" s="798"/>
      <c r="AM126" s="798"/>
      <c r="AN126" s="798"/>
      <c r="AO126" s="799"/>
      <c r="AP126" s="845" t="s">
        <v>223</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448</v>
      </c>
      <c r="CQ126" s="768"/>
      <c r="CR126" s="768"/>
      <c r="CS126" s="768"/>
      <c r="CT126" s="768"/>
      <c r="CU126" s="768"/>
      <c r="CV126" s="768"/>
      <c r="CW126" s="768"/>
      <c r="CX126" s="768"/>
      <c r="CY126" s="768"/>
      <c r="CZ126" s="768"/>
      <c r="DA126" s="768"/>
      <c r="DB126" s="768"/>
      <c r="DC126" s="768"/>
      <c r="DD126" s="768"/>
      <c r="DE126" s="768"/>
      <c r="DF126" s="769"/>
      <c r="DG126" s="834" t="s">
        <v>223</v>
      </c>
      <c r="DH126" s="835"/>
      <c r="DI126" s="835"/>
      <c r="DJ126" s="835"/>
      <c r="DK126" s="835"/>
      <c r="DL126" s="835" t="s">
        <v>223</v>
      </c>
      <c r="DM126" s="835"/>
      <c r="DN126" s="835"/>
      <c r="DO126" s="835"/>
      <c r="DP126" s="835"/>
      <c r="DQ126" s="835" t="s">
        <v>223</v>
      </c>
      <c r="DR126" s="835"/>
      <c r="DS126" s="835"/>
      <c r="DT126" s="835"/>
      <c r="DU126" s="835"/>
      <c r="DV126" s="812" t="s">
        <v>223</v>
      </c>
      <c r="DW126" s="812"/>
      <c r="DX126" s="812"/>
      <c r="DY126" s="812"/>
      <c r="DZ126" s="813"/>
    </row>
    <row r="127" spans="1:130" s="199" customFormat="1" ht="26.25" customHeight="1">
      <c r="A127" s="840"/>
      <c r="B127" s="841"/>
      <c r="C127" s="859" t="s">
        <v>449</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t="s">
        <v>223</v>
      </c>
      <c r="AB127" s="798"/>
      <c r="AC127" s="798"/>
      <c r="AD127" s="798"/>
      <c r="AE127" s="799"/>
      <c r="AF127" s="800" t="s">
        <v>223</v>
      </c>
      <c r="AG127" s="798"/>
      <c r="AH127" s="798"/>
      <c r="AI127" s="798"/>
      <c r="AJ127" s="799"/>
      <c r="AK127" s="800" t="s">
        <v>223</v>
      </c>
      <c r="AL127" s="798"/>
      <c r="AM127" s="798"/>
      <c r="AN127" s="798"/>
      <c r="AO127" s="799"/>
      <c r="AP127" s="845" t="s">
        <v>223</v>
      </c>
      <c r="AQ127" s="846"/>
      <c r="AR127" s="846"/>
      <c r="AS127" s="846"/>
      <c r="AT127" s="847"/>
      <c r="AU127" s="235"/>
      <c r="AV127" s="235"/>
      <c r="AW127" s="235"/>
      <c r="AX127" s="862" t="s">
        <v>450</v>
      </c>
      <c r="AY127" s="830"/>
      <c r="AZ127" s="830"/>
      <c r="BA127" s="830"/>
      <c r="BB127" s="830"/>
      <c r="BC127" s="830"/>
      <c r="BD127" s="830"/>
      <c r="BE127" s="831"/>
      <c r="BF127" s="829" t="s">
        <v>451</v>
      </c>
      <c r="BG127" s="830"/>
      <c r="BH127" s="830"/>
      <c r="BI127" s="830"/>
      <c r="BJ127" s="830"/>
      <c r="BK127" s="830"/>
      <c r="BL127" s="831"/>
      <c r="BM127" s="829" t="s">
        <v>452</v>
      </c>
      <c r="BN127" s="830"/>
      <c r="BO127" s="830"/>
      <c r="BP127" s="830"/>
      <c r="BQ127" s="830"/>
      <c r="BR127" s="830"/>
      <c r="BS127" s="831"/>
      <c r="BT127" s="829" t="s">
        <v>453</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454</v>
      </c>
      <c r="CQ127" s="768"/>
      <c r="CR127" s="768"/>
      <c r="CS127" s="768"/>
      <c r="CT127" s="768"/>
      <c r="CU127" s="768"/>
      <c r="CV127" s="768"/>
      <c r="CW127" s="768"/>
      <c r="CX127" s="768"/>
      <c r="CY127" s="768"/>
      <c r="CZ127" s="768"/>
      <c r="DA127" s="768"/>
      <c r="DB127" s="768"/>
      <c r="DC127" s="768"/>
      <c r="DD127" s="768"/>
      <c r="DE127" s="768"/>
      <c r="DF127" s="769"/>
      <c r="DG127" s="834" t="s">
        <v>223</v>
      </c>
      <c r="DH127" s="835"/>
      <c r="DI127" s="835"/>
      <c r="DJ127" s="835"/>
      <c r="DK127" s="835"/>
      <c r="DL127" s="835" t="s">
        <v>223</v>
      </c>
      <c r="DM127" s="835"/>
      <c r="DN127" s="835"/>
      <c r="DO127" s="835"/>
      <c r="DP127" s="835"/>
      <c r="DQ127" s="835" t="s">
        <v>223</v>
      </c>
      <c r="DR127" s="835"/>
      <c r="DS127" s="835"/>
      <c r="DT127" s="835"/>
      <c r="DU127" s="835"/>
      <c r="DV127" s="812" t="s">
        <v>223</v>
      </c>
      <c r="DW127" s="812"/>
      <c r="DX127" s="812"/>
      <c r="DY127" s="812"/>
      <c r="DZ127" s="813"/>
    </row>
    <row r="128" spans="1:130" s="199" customFormat="1" ht="26.25" customHeight="1" thickBot="1">
      <c r="A128" s="814" t="s">
        <v>455</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456</v>
      </c>
      <c r="X128" s="816"/>
      <c r="Y128" s="816"/>
      <c r="Z128" s="817"/>
      <c r="AA128" s="818">
        <v>303040</v>
      </c>
      <c r="AB128" s="819"/>
      <c r="AC128" s="819"/>
      <c r="AD128" s="819"/>
      <c r="AE128" s="820"/>
      <c r="AF128" s="821">
        <v>368541</v>
      </c>
      <c r="AG128" s="819"/>
      <c r="AH128" s="819"/>
      <c r="AI128" s="819"/>
      <c r="AJ128" s="820"/>
      <c r="AK128" s="821">
        <v>372137</v>
      </c>
      <c r="AL128" s="819"/>
      <c r="AM128" s="819"/>
      <c r="AN128" s="819"/>
      <c r="AO128" s="820"/>
      <c r="AP128" s="822"/>
      <c r="AQ128" s="823"/>
      <c r="AR128" s="823"/>
      <c r="AS128" s="823"/>
      <c r="AT128" s="824"/>
      <c r="AU128" s="235"/>
      <c r="AV128" s="235"/>
      <c r="AW128" s="235"/>
      <c r="AX128" s="825" t="s">
        <v>457</v>
      </c>
      <c r="AY128" s="826"/>
      <c r="AZ128" s="826"/>
      <c r="BA128" s="826"/>
      <c r="BB128" s="826"/>
      <c r="BC128" s="826"/>
      <c r="BD128" s="826"/>
      <c r="BE128" s="827"/>
      <c r="BF128" s="804" t="s">
        <v>223</v>
      </c>
      <c r="BG128" s="805"/>
      <c r="BH128" s="805"/>
      <c r="BI128" s="805"/>
      <c r="BJ128" s="805"/>
      <c r="BK128" s="805"/>
      <c r="BL128" s="828"/>
      <c r="BM128" s="804">
        <v>13.16</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458</v>
      </c>
      <c r="CQ128" s="746"/>
      <c r="CR128" s="746"/>
      <c r="CS128" s="746"/>
      <c r="CT128" s="746"/>
      <c r="CU128" s="746"/>
      <c r="CV128" s="746"/>
      <c r="CW128" s="746"/>
      <c r="CX128" s="746"/>
      <c r="CY128" s="746"/>
      <c r="CZ128" s="746"/>
      <c r="DA128" s="746"/>
      <c r="DB128" s="746"/>
      <c r="DC128" s="746"/>
      <c r="DD128" s="746"/>
      <c r="DE128" s="746"/>
      <c r="DF128" s="747"/>
      <c r="DG128" s="808" t="s">
        <v>223</v>
      </c>
      <c r="DH128" s="809"/>
      <c r="DI128" s="809"/>
      <c r="DJ128" s="809"/>
      <c r="DK128" s="809"/>
      <c r="DL128" s="809" t="s">
        <v>223</v>
      </c>
      <c r="DM128" s="809"/>
      <c r="DN128" s="809"/>
      <c r="DO128" s="809"/>
      <c r="DP128" s="809"/>
      <c r="DQ128" s="809" t="s">
        <v>223</v>
      </c>
      <c r="DR128" s="809"/>
      <c r="DS128" s="809"/>
      <c r="DT128" s="809"/>
      <c r="DU128" s="809"/>
      <c r="DV128" s="810" t="s">
        <v>223</v>
      </c>
      <c r="DW128" s="810"/>
      <c r="DX128" s="810"/>
      <c r="DY128" s="810"/>
      <c r="DZ128" s="811"/>
    </row>
    <row r="129" spans="1:131" s="199" customFormat="1" ht="26.25" customHeight="1">
      <c r="A129" s="792" t="s">
        <v>92</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459</v>
      </c>
      <c r="X129" s="795"/>
      <c r="Y129" s="795"/>
      <c r="Z129" s="796"/>
      <c r="AA129" s="797">
        <v>10231148</v>
      </c>
      <c r="AB129" s="798"/>
      <c r="AC129" s="798"/>
      <c r="AD129" s="798"/>
      <c r="AE129" s="799"/>
      <c r="AF129" s="800">
        <v>10782620</v>
      </c>
      <c r="AG129" s="798"/>
      <c r="AH129" s="798"/>
      <c r="AI129" s="798"/>
      <c r="AJ129" s="799"/>
      <c r="AK129" s="800">
        <v>11124309</v>
      </c>
      <c r="AL129" s="798"/>
      <c r="AM129" s="798"/>
      <c r="AN129" s="798"/>
      <c r="AO129" s="799"/>
      <c r="AP129" s="801"/>
      <c r="AQ129" s="802"/>
      <c r="AR129" s="802"/>
      <c r="AS129" s="802"/>
      <c r="AT129" s="803"/>
      <c r="AU129" s="237"/>
      <c r="AV129" s="237"/>
      <c r="AW129" s="237"/>
      <c r="AX129" s="767" t="s">
        <v>460</v>
      </c>
      <c r="AY129" s="768"/>
      <c r="AZ129" s="768"/>
      <c r="BA129" s="768"/>
      <c r="BB129" s="768"/>
      <c r="BC129" s="768"/>
      <c r="BD129" s="768"/>
      <c r="BE129" s="769"/>
      <c r="BF129" s="787" t="s">
        <v>223</v>
      </c>
      <c r="BG129" s="788"/>
      <c r="BH129" s="788"/>
      <c r="BI129" s="788"/>
      <c r="BJ129" s="788"/>
      <c r="BK129" s="788"/>
      <c r="BL129" s="789"/>
      <c r="BM129" s="787">
        <v>18.16</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792" t="s">
        <v>461</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462</v>
      </c>
      <c r="X130" s="795"/>
      <c r="Y130" s="795"/>
      <c r="Z130" s="796"/>
      <c r="AA130" s="797">
        <v>932143</v>
      </c>
      <c r="AB130" s="798"/>
      <c r="AC130" s="798"/>
      <c r="AD130" s="798"/>
      <c r="AE130" s="799"/>
      <c r="AF130" s="800">
        <v>866799</v>
      </c>
      <c r="AG130" s="798"/>
      <c r="AH130" s="798"/>
      <c r="AI130" s="798"/>
      <c r="AJ130" s="799"/>
      <c r="AK130" s="800">
        <v>889833</v>
      </c>
      <c r="AL130" s="798"/>
      <c r="AM130" s="798"/>
      <c r="AN130" s="798"/>
      <c r="AO130" s="799"/>
      <c r="AP130" s="801"/>
      <c r="AQ130" s="802"/>
      <c r="AR130" s="802"/>
      <c r="AS130" s="802"/>
      <c r="AT130" s="803"/>
      <c r="AU130" s="237"/>
      <c r="AV130" s="237"/>
      <c r="AW130" s="237"/>
      <c r="AX130" s="767" t="s">
        <v>463</v>
      </c>
      <c r="AY130" s="768"/>
      <c r="AZ130" s="768"/>
      <c r="BA130" s="768"/>
      <c r="BB130" s="768"/>
      <c r="BC130" s="768"/>
      <c r="BD130" s="768"/>
      <c r="BE130" s="769"/>
      <c r="BF130" s="770">
        <v>-1.1000000000000001</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464</v>
      </c>
      <c r="X131" s="778"/>
      <c r="Y131" s="778"/>
      <c r="Z131" s="779"/>
      <c r="AA131" s="780">
        <v>9299005</v>
      </c>
      <c r="AB131" s="781"/>
      <c r="AC131" s="781"/>
      <c r="AD131" s="781"/>
      <c r="AE131" s="782"/>
      <c r="AF131" s="783">
        <v>9915821</v>
      </c>
      <c r="AG131" s="781"/>
      <c r="AH131" s="781"/>
      <c r="AI131" s="781"/>
      <c r="AJ131" s="782"/>
      <c r="AK131" s="783">
        <v>10234476</v>
      </c>
      <c r="AL131" s="781"/>
      <c r="AM131" s="781"/>
      <c r="AN131" s="781"/>
      <c r="AO131" s="782"/>
      <c r="AP131" s="784"/>
      <c r="AQ131" s="785"/>
      <c r="AR131" s="785"/>
      <c r="AS131" s="785"/>
      <c r="AT131" s="786"/>
      <c r="AU131" s="237"/>
      <c r="AV131" s="237"/>
      <c r="AW131" s="237"/>
      <c r="AX131" s="745" t="s">
        <v>465</v>
      </c>
      <c r="AY131" s="746"/>
      <c r="AZ131" s="746"/>
      <c r="BA131" s="746"/>
      <c r="BB131" s="746"/>
      <c r="BC131" s="746"/>
      <c r="BD131" s="746"/>
      <c r="BE131" s="747"/>
      <c r="BF131" s="748" t="s">
        <v>223</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754" t="s">
        <v>466</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467</v>
      </c>
      <c r="W132" s="758"/>
      <c r="X132" s="758"/>
      <c r="Y132" s="758"/>
      <c r="Z132" s="759"/>
      <c r="AA132" s="760">
        <v>-1.4331748399999999</v>
      </c>
      <c r="AB132" s="761"/>
      <c r="AC132" s="761"/>
      <c r="AD132" s="761"/>
      <c r="AE132" s="762"/>
      <c r="AF132" s="763">
        <v>-1.0533873090000001</v>
      </c>
      <c r="AG132" s="761"/>
      <c r="AH132" s="761"/>
      <c r="AI132" s="761"/>
      <c r="AJ132" s="762"/>
      <c r="AK132" s="763">
        <v>-1.1005741769999999</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468</v>
      </c>
      <c r="W133" s="737"/>
      <c r="X133" s="737"/>
      <c r="Y133" s="737"/>
      <c r="Z133" s="738"/>
      <c r="AA133" s="739">
        <v>-1</v>
      </c>
      <c r="AB133" s="740"/>
      <c r="AC133" s="740"/>
      <c r="AD133" s="740"/>
      <c r="AE133" s="741"/>
      <c r="AF133" s="739">
        <v>-1.5</v>
      </c>
      <c r="AG133" s="740"/>
      <c r="AH133" s="740"/>
      <c r="AI133" s="740"/>
      <c r="AJ133" s="741"/>
      <c r="AK133" s="739">
        <v>-1.1000000000000001</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4"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sheetPr>
    <pageSetUpPr fitToPage="1"/>
  </sheetPr>
  <dimension ref="A1:AJ110"/>
  <sheetViews>
    <sheetView showGridLines="0" view="pageBreakPreview" topLeftCell="C40" zoomScaleNormal="85" zoomScaleSheetLayoutView="55" workbookViewId="0">
      <selection activeCell="M74" sqref="M74"/>
    </sheetView>
  </sheetViews>
  <sheetFormatPr defaultColWidth="0" defaultRowHeight="13.5" customHeight="1" zeroHeight="1"/>
  <cols>
    <col min="1" max="36" width="9" style="244" customWidth="1"/>
    <col min="37" max="16384" width="9" style="243" hidden="1"/>
  </cols>
  <sheetData>
    <row r="1" spans="2:36" ht="13.2">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ht="13.2"/>
    <row r="3" spans="2:36" ht="13.2"/>
    <row r="4" spans="2:36" ht="13.2"/>
    <row r="5" spans="2:36" ht="13.2"/>
    <row r="6" spans="2:36" ht="13.2"/>
    <row r="7" spans="2:36" ht="13.2"/>
    <row r="8" spans="2:36" ht="13.2"/>
    <row r="9" spans="2:36" ht="13.2"/>
    <row r="10" spans="2:36" ht="13.2"/>
    <row r="11" spans="2:36" ht="13.2"/>
    <row r="12" spans="2:36" ht="13.2"/>
    <row r="13" spans="2:36" ht="13.2"/>
    <row r="14" spans="2:36" ht="13.2"/>
    <row r="15" spans="2:36" ht="13.2"/>
    <row r="16" spans="2:36" ht="13.2">
      <c r="AJ16" s="243"/>
    </row>
    <row r="17" spans="34:36" ht="13.2">
      <c r="AJ17" s="243"/>
    </row>
    <row r="18" spans="34:36" ht="13.2"/>
    <row r="19" spans="34:36" ht="13.2"/>
    <row r="20" spans="34:36" ht="13.2">
      <c r="AI20" s="243"/>
      <c r="AJ20" s="243"/>
    </row>
    <row r="21" spans="34:36" ht="13.2">
      <c r="AJ21" s="243"/>
    </row>
    <row r="22" spans="34:36" ht="13.2"/>
    <row r="23" spans="34:36" ht="13.2">
      <c r="AI23" s="243"/>
      <c r="AJ23" s="243"/>
    </row>
    <row r="24" spans="34:36" ht="13.2">
      <c r="AJ24" s="243"/>
    </row>
    <row r="25" spans="34:36" ht="13.2">
      <c r="AJ25" s="243"/>
    </row>
    <row r="26" spans="34:36" ht="13.2">
      <c r="AI26" s="243"/>
      <c r="AJ26" s="243"/>
    </row>
    <row r="27" spans="34:36" ht="13.2"/>
    <row r="28" spans="34:36" ht="13.2">
      <c r="AI28" s="243"/>
      <c r="AJ28" s="243"/>
    </row>
    <row r="29" spans="34:36" ht="13.2">
      <c r="AJ29" s="243"/>
    </row>
    <row r="30" spans="34:36" ht="13.2"/>
    <row r="31" spans="34:36" ht="13.2">
      <c r="AH31" s="243"/>
      <c r="AI31" s="243"/>
      <c r="AJ31" s="243"/>
    </row>
    <row r="32" spans="34:36" ht="13.2"/>
    <row r="33" spans="28:36" ht="13.2">
      <c r="AI33" s="243"/>
      <c r="AJ33" s="243"/>
    </row>
    <row r="34" spans="28:36" ht="13.2">
      <c r="AF34" s="243"/>
    </row>
    <row r="35" spans="28:36" ht="13.2">
      <c r="AB35" s="243"/>
      <c r="AC35" s="243"/>
      <c r="AD35" s="243"/>
      <c r="AF35" s="243"/>
      <c r="AG35" s="243"/>
      <c r="AH35" s="243"/>
      <c r="AI35" s="243"/>
      <c r="AJ35" s="243"/>
    </row>
    <row r="36" spans="28:36" ht="13.2"/>
    <row r="37" spans="28:36" ht="13.2">
      <c r="AE37" s="243"/>
      <c r="AJ37" s="243"/>
    </row>
    <row r="38" spans="28:36" ht="13.2">
      <c r="AB38" s="243"/>
      <c r="AC38" s="243"/>
      <c r="AD38" s="243"/>
      <c r="AE38" s="243"/>
      <c r="AG38" s="243"/>
      <c r="AH38" s="243"/>
      <c r="AI38" s="243"/>
      <c r="AJ38" s="243"/>
    </row>
    <row r="39" spans="28:36" ht="13.2"/>
    <row r="40" spans="28:36" ht="13.2"/>
    <row r="41" spans="28:36" ht="13.2"/>
    <row r="42" spans="28:36" ht="13.2"/>
    <row r="43" spans="28:36" ht="13.2"/>
    <row r="44" spans="28:36" ht="13.2"/>
    <row r="45" spans="28:36" ht="13.2"/>
    <row r="46" spans="28:36" ht="13.2"/>
    <row r="47" spans="28:36" ht="13.2"/>
    <row r="48" spans="28:36" ht="13.2"/>
    <row r="49" spans="22:36" ht="13.2">
      <c r="AG49" s="243"/>
      <c r="AH49" s="243"/>
      <c r="AI49" s="243"/>
      <c r="AJ49" s="243"/>
    </row>
    <row r="50" spans="22:36" ht="13.2"/>
    <row r="51" spans="22:36" ht="13.2"/>
    <row r="52" spans="22:36" ht="13.2"/>
    <row r="53" spans="22:36" ht="13.2"/>
    <row r="54" spans="22:36" ht="13.2"/>
    <row r="55" spans="22:36" ht="13.2"/>
    <row r="56" spans="22:36" ht="13.2"/>
    <row r="57" spans="22:36" ht="13.2"/>
    <row r="58" spans="22:36" ht="13.2"/>
    <row r="59" spans="22:36" ht="13.2"/>
    <row r="60" spans="22:36" ht="13.2"/>
    <row r="61" spans="22:36" ht="13.2"/>
    <row r="62" spans="22:36" ht="13.2"/>
    <row r="63" spans="22:36" ht="13.2">
      <c r="W63" s="243"/>
      <c r="AA63" s="243"/>
    </row>
    <row r="64" spans="22:36" ht="13.2">
      <c r="V64" s="243"/>
    </row>
    <row r="65" spans="15:36" ht="13.2">
      <c r="X65" s="243"/>
      <c r="Z65" s="243"/>
      <c r="AC65" s="243"/>
    </row>
    <row r="66" spans="15:36" ht="13.2">
      <c r="Q66" s="243"/>
      <c r="S66" s="243"/>
      <c r="U66" s="243"/>
      <c r="AF66" s="243"/>
    </row>
    <row r="67" spans="15:36" ht="13.2">
      <c r="O67" s="243"/>
      <c r="P67" s="243"/>
      <c r="R67" s="243"/>
      <c r="T67" s="243"/>
      <c r="Y67" s="243"/>
      <c r="AB67" s="243"/>
      <c r="AD67" s="243"/>
      <c r="AE67" s="243"/>
      <c r="AG67" s="243"/>
      <c r="AH67" s="243"/>
      <c r="AI67" s="243"/>
      <c r="AJ67" s="243"/>
    </row>
    <row r="68" spans="15:36" ht="13.2"/>
    <row r="69" spans="15:36" ht="13.2"/>
    <row r="70" spans="15:36" ht="13.2"/>
    <row r="71" spans="15:36" ht="13.2"/>
    <row r="72" spans="15:36" ht="13.2">
      <c r="AJ72" s="243"/>
    </row>
    <row r="73" spans="15:36" ht="13.2">
      <c r="AJ73" s="243"/>
    </row>
    <row r="74" spans="15:36" ht="13.2"/>
    <row r="75" spans="15:36" ht="13.2"/>
    <row r="76" spans="15:36" ht="13.2"/>
    <row r="77" spans="15:36" ht="13.2"/>
    <row r="78" spans="15:36" ht="13.2"/>
    <row r="79" spans="15:36" ht="13.2"/>
    <row r="80" spans="15:36" ht="13.2"/>
    <row r="81" spans="27:27" ht="13.2"/>
    <row r="82" spans="27:27" ht="13.2"/>
    <row r="83" spans="27:27" ht="13.2"/>
    <row r="84" spans="27:27" ht="13.2"/>
    <row r="85" spans="27:27" ht="13.2"/>
    <row r="86" spans="27:27" ht="13.2"/>
    <row r="87" spans="27:27" ht="13.2"/>
    <row r="88" spans="27:27" ht="13.2"/>
    <row r="89" spans="27:27" ht="13.2"/>
    <row r="90" spans="27:27" ht="13.2"/>
    <row r="91" spans="27:27" ht="13.2"/>
    <row r="92" spans="27:27" ht="13.2"/>
    <row r="93" spans="27:27" ht="13.2"/>
    <row r="94" spans="27:27" ht="13.2"/>
    <row r="95" spans="27:27" ht="13.2"/>
    <row r="96" spans="27:27" ht="13.2">
      <c r="AA96" s="243"/>
    </row>
    <row r="97" spans="24:36" ht="13.2">
      <c r="AA97" s="243"/>
    </row>
    <row r="98" spans="24:36" ht="13.2" hidden="1">
      <c r="AA98" s="243"/>
    </row>
    <row r="99" spans="24:36" ht="13.2" hidden="1">
      <c r="AA99" s="243"/>
    </row>
    <row r="100" spans="24:36" ht="13.2" hidden="1"/>
    <row r="101" spans="24:36" ht="12" hidden="1" customHeight="1">
      <c r="X101" s="243"/>
      <c r="Y101" s="243"/>
      <c r="Z101" s="243"/>
      <c r="AC101" s="243"/>
    </row>
    <row r="102" spans="24:36" ht="1.5" hidden="1" customHeight="1">
      <c r="AC102" s="243"/>
      <c r="AF102" s="243"/>
    </row>
    <row r="103" spans="24:36" ht="13.2" hidden="1">
      <c r="AB103" s="243"/>
      <c r="AD103" s="243"/>
      <c r="AE103" s="243"/>
      <c r="AF103" s="243"/>
      <c r="AG103" s="243"/>
      <c r="AH103" s="243"/>
      <c r="AI103" s="243"/>
      <c r="AJ103" s="243"/>
    </row>
    <row r="104" spans="24:36" ht="13.2" hidden="1">
      <c r="AD104" s="243"/>
      <c r="AE104" s="243"/>
      <c r="AG104" s="243"/>
      <c r="AH104" s="243"/>
      <c r="AI104" s="243"/>
      <c r="AJ104" s="243"/>
    </row>
    <row r="105" spans="24:36" ht="12.75" hidden="1" customHeight="1"/>
    <row r="106" spans="24:36" ht="13.2" hidden="1"/>
    <row r="107" spans="24:36" ht="13.2" hidden="1"/>
    <row r="108" spans="24:36" ht="13.2" hidden="1"/>
    <row r="109" spans="24:36" ht="13.2" hidden="1"/>
    <row r="110" spans="24:36" ht="13.2" hidden="1"/>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sheetPr>
    <pageSetUpPr fitToPage="1"/>
  </sheetPr>
  <dimension ref="A1:AH102"/>
  <sheetViews>
    <sheetView showGridLines="0" zoomScaleNormal="40" zoomScaleSheetLayoutView="55" workbookViewId="0">
      <selection activeCell="M5" sqref="M5"/>
    </sheetView>
  </sheetViews>
  <sheetFormatPr defaultColWidth="0" defaultRowHeight="13.5" customHeight="1" zeroHeight="1"/>
  <cols>
    <col min="1" max="1" width="9.109375" style="244" customWidth="1"/>
    <col min="2" max="15" width="9" style="244" customWidth="1"/>
    <col min="16" max="16" width="9.109375" style="244" bestFit="1" customWidth="1"/>
    <col min="17" max="34" width="9" style="244" customWidth="1"/>
    <col min="35" max="16384" width="9" style="243" hidden="1"/>
  </cols>
  <sheetData>
    <row r="1" spans="2:34" ht="13.2">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ht="13.2"/>
    <row r="3" spans="2:34" ht="13.2"/>
    <row r="4" spans="2:34" ht="13.2">
      <c r="R4" s="243"/>
      <c r="S4" s="243"/>
      <c r="T4" s="243"/>
      <c r="U4" s="243"/>
      <c r="V4" s="243"/>
      <c r="W4" s="243"/>
      <c r="X4" s="243"/>
      <c r="Y4" s="243"/>
      <c r="Z4" s="243"/>
      <c r="AA4" s="243"/>
      <c r="AB4" s="243"/>
      <c r="AC4" s="243"/>
      <c r="AD4" s="243"/>
      <c r="AE4" s="243"/>
      <c r="AF4" s="243"/>
      <c r="AG4" s="243"/>
      <c r="AH4" s="243"/>
    </row>
    <row r="5" spans="2:34" ht="13.2">
      <c r="R5" s="243"/>
      <c r="S5" s="243"/>
      <c r="T5" s="243"/>
      <c r="U5" s="243"/>
      <c r="V5" s="243"/>
      <c r="W5" s="243"/>
      <c r="X5" s="243"/>
      <c r="Y5" s="243"/>
      <c r="Z5" s="243"/>
      <c r="AA5" s="243"/>
      <c r="AB5" s="243"/>
      <c r="AC5" s="243"/>
      <c r="AD5" s="243"/>
      <c r="AE5" s="243"/>
      <c r="AF5" s="243"/>
      <c r="AG5" s="243"/>
      <c r="AH5" s="243"/>
    </row>
    <row r="6" spans="2:34" ht="13.2"/>
    <row r="7" spans="2:34" ht="13.2"/>
    <row r="8" spans="2:34" ht="13.2"/>
    <row r="9" spans="2:34" ht="13.2"/>
    <row r="10" spans="2:34" ht="13.2"/>
    <row r="11" spans="2:34" ht="13.2"/>
    <row r="12" spans="2:34" ht="13.2"/>
    <row r="13" spans="2:34" ht="13.2"/>
    <row r="14" spans="2:34" ht="13.2"/>
    <row r="15" spans="2:34" ht="13.2"/>
    <row r="16" spans="2:34" ht="13.2"/>
    <row r="17" spans="9:34" ht="13.2"/>
    <row r="18" spans="9:34" ht="13.2">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ht="13.2"/>
    <row r="20" spans="9:34" ht="13.2"/>
    <row r="21" spans="9:34" ht="13.2">
      <c r="AH21" s="243"/>
    </row>
    <row r="22" spans="9:34" ht="13.2">
      <c r="AE22" s="243"/>
      <c r="AF22" s="243"/>
      <c r="AG22" s="243"/>
      <c r="AH22" s="243"/>
    </row>
    <row r="23" spans="9:34" ht="13.2">
      <c r="U23" s="243"/>
      <c r="V23" s="243"/>
      <c r="W23" s="243"/>
      <c r="X23" s="243"/>
      <c r="Y23" s="243"/>
      <c r="Z23" s="243"/>
      <c r="AA23" s="243"/>
      <c r="AB23" s="243"/>
      <c r="AC23" s="243"/>
      <c r="AD23" s="243"/>
      <c r="AE23" s="243"/>
      <c r="AF23" s="243"/>
      <c r="AG23" s="243"/>
      <c r="AH23" s="243"/>
    </row>
    <row r="24" spans="9:34" ht="13.2"/>
    <row r="25" spans="9:34" ht="13.2"/>
    <row r="26" spans="9:34" ht="13.2"/>
    <row r="27" spans="9:34" ht="13.2"/>
    <row r="28" spans="9:34" ht="13.2"/>
    <row r="29" spans="9:34" ht="13.2"/>
    <row r="30" spans="9:34" ht="13.2"/>
    <row r="31" spans="9:34" ht="13.2"/>
    <row r="32" spans="9:34" ht="13.2"/>
    <row r="33" spans="15:34" ht="13.2"/>
    <row r="34" spans="15:34" ht="13.2"/>
    <row r="35" spans="15:34" ht="13.2">
      <c r="V35" s="243"/>
      <c r="W35" s="243"/>
      <c r="X35" s="243"/>
      <c r="Y35" s="243"/>
      <c r="Z35" s="243"/>
      <c r="AA35" s="243"/>
      <c r="AB35" s="243"/>
      <c r="AC35" s="243"/>
      <c r="AD35" s="243"/>
      <c r="AE35" s="243"/>
      <c r="AF35" s="243"/>
      <c r="AG35" s="243"/>
      <c r="AH35" s="243"/>
    </row>
    <row r="36" spans="15:34" ht="13.2"/>
    <row r="37" spans="15:34" ht="13.2">
      <c r="AH37" s="243"/>
    </row>
    <row r="38" spans="15:34" ht="13.2">
      <c r="AE38" s="243"/>
      <c r="AF38" s="243"/>
      <c r="AG38" s="243"/>
      <c r="AH38" s="243"/>
    </row>
    <row r="39" spans="15:34" ht="13.2"/>
    <row r="40" spans="15:34" ht="13.2"/>
    <row r="41" spans="15:34" ht="13.2"/>
    <row r="42" spans="15:34" ht="13.2"/>
    <row r="43" spans="15:34" ht="13.2">
      <c r="O43" s="243"/>
      <c r="P43" s="243"/>
      <c r="Q43" s="243"/>
      <c r="R43" s="243"/>
      <c r="S43" s="243"/>
      <c r="T43" s="243"/>
      <c r="U43" s="243"/>
      <c r="V43" s="243"/>
      <c r="W43" s="243"/>
      <c r="X43" s="243"/>
      <c r="Y43" s="243"/>
      <c r="Z43" s="243"/>
      <c r="AA43" s="243"/>
      <c r="AB43" s="243"/>
      <c r="AC43" s="243"/>
      <c r="AD43" s="243"/>
      <c r="AE43" s="243"/>
      <c r="AF43" s="243"/>
      <c r="AG43" s="243"/>
      <c r="AH43" s="243"/>
    </row>
    <row r="44" spans="15:34" ht="13.2">
      <c r="AH44" s="243"/>
    </row>
    <row r="45" spans="15:34" ht="13.2"/>
    <row r="46" spans="15:34" ht="13.2">
      <c r="W46" s="243"/>
      <c r="X46" s="243"/>
      <c r="Y46" s="243"/>
      <c r="Z46" s="243"/>
      <c r="AA46" s="243"/>
      <c r="AB46" s="243"/>
      <c r="AC46" s="243"/>
      <c r="AD46" s="243"/>
      <c r="AE46" s="243"/>
      <c r="AF46" s="243"/>
      <c r="AG46" s="243"/>
      <c r="AH46" s="243"/>
    </row>
    <row r="47" spans="15:34" ht="13.2"/>
    <row r="48" spans="15:34" ht="13.2"/>
    <row r="49" spans="22:34" ht="13.2"/>
    <row r="50" spans="22:34" ht="13.2">
      <c r="V50" s="243"/>
      <c r="W50" s="243"/>
      <c r="X50" s="243"/>
      <c r="Y50" s="243"/>
      <c r="Z50" s="243"/>
      <c r="AA50" s="243"/>
      <c r="AB50" s="243"/>
      <c r="AC50" s="243"/>
      <c r="AD50" s="243"/>
      <c r="AE50" s="243"/>
      <c r="AF50" s="243"/>
      <c r="AG50" s="243"/>
      <c r="AH50" s="243"/>
    </row>
    <row r="51" spans="22:34" ht="13.2"/>
    <row r="52" spans="22:34" ht="13.2"/>
    <row r="53" spans="22:34" ht="13.2">
      <c r="AH53" s="243"/>
    </row>
    <row r="54" spans="22:34" ht="13.2"/>
    <row r="55" spans="22:34" ht="13.2"/>
    <row r="56" spans="22:34" ht="13.2"/>
    <row r="57" spans="22:34" ht="13.2"/>
    <row r="58" spans="22:34" ht="13.2"/>
    <row r="59" spans="22:34" ht="13.2"/>
    <row r="60" spans="22:34" ht="13.2"/>
    <row r="61" spans="22:34" ht="13.2"/>
    <row r="62" spans="22:34" ht="13.2"/>
    <row r="63" spans="22:34" ht="13.2"/>
    <row r="64" spans="22:34" ht="13.2"/>
    <row r="65" spans="25:34" ht="13.2"/>
    <row r="66" spans="25:34" ht="13.2"/>
    <row r="67" spans="25:34" ht="13.2">
      <c r="Y67" s="243"/>
      <c r="Z67" s="243"/>
      <c r="AA67" s="243"/>
      <c r="AB67" s="243"/>
      <c r="AC67" s="243"/>
      <c r="AD67" s="243"/>
      <c r="AE67" s="243"/>
      <c r="AF67" s="243"/>
      <c r="AG67" s="243"/>
      <c r="AH67" s="243"/>
    </row>
    <row r="68" spans="25:34" ht="13.2"/>
    <row r="69" spans="25:34" ht="13.2"/>
    <row r="70" spans="25:34" ht="13.2"/>
    <row r="71" spans="25:34" ht="13.2"/>
    <row r="72" spans="25:34" ht="13.2"/>
    <row r="73" spans="25:34" ht="13.2"/>
    <row r="74" spans="25:34" ht="13.2"/>
    <row r="75" spans="25:34" ht="13.2"/>
    <row r="76" spans="25:34" ht="13.2"/>
    <row r="77" spans="25:34" ht="13.2"/>
    <row r="78" spans="25:34" ht="13.2"/>
    <row r="79" spans="25:34" ht="13.2"/>
    <row r="80" spans="25:34" ht="13.2"/>
    <row r="81" ht="13.2"/>
    <row r="82" ht="13.2"/>
    <row r="83" ht="13.2"/>
    <row r="84" ht="13.2"/>
    <row r="85" ht="13.2"/>
    <row r="86" ht="13.2"/>
    <row r="87" ht="13.2"/>
    <row r="88" ht="13.2"/>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sheetPr>
    <pageSetUpPr fitToPage="1"/>
  </sheetPr>
  <dimension ref="A1:V74"/>
  <sheetViews>
    <sheetView showGridLines="0" view="pageBreakPreview" topLeftCell="A28" workbookViewId="0"/>
  </sheetViews>
  <sheetFormatPr defaultColWidth="0" defaultRowHeight="13.5" customHeight="1" zeroHeight="1"/>
  <cols>
    <col min="1" max="6" width="14.88671875" style="245" customWidth="1"/>
    <col min="7" max="8" width="15.88671875" style="245" customWidth="1"/>
    <col min="9" max="14" width="16.109375" style="245" customWidth="1"/>
    <col min="15" max="15" width="6.109375" style="252" customWidth="1"/>
    <col min="16" max="16" width="3" style="250" customWidth="1"/>
    <col min="17" max="17" width="19.109375" style="245" hidden="1" customWidth="1"/>
    <col min="18" max="22" width="12.6640625" style="245" hidden="1" customWidth="1"/>
    <col min="23" max="16384" width="8.6640625" style="245" hidden="1"/>
  </cols>
  <sheetData>
    <row r="1" spans="1:16" ht="13.2">
      <c r="O1" s="246"/>
      <c r="P1" s="246"/>
    </row>
    <row r="2" spans="1:16" ht="13.2">
      <c r="O2" s="246"/>
      <c r="P2" s="246"/>
    </row>
    <row r="3" spans="1:16" ht="13.2">
      <c r="O3" s="246"/>
      <c r="P3" s="246"/>
    </row>
    <row r="4" spans="1:16" ht="13.2">
      <c r="O4" s="246"/>
      <c r="P4" s="246"/>
    </row>
    <row r="5" spans="1:16" ht="16.2">
      <c r="A5" s="247" t="s">
        <v>469</v>
      </c>
      <c r="B5" s="248"/>
      <c r="C5" s="248"/>
      <c r="D5" s="248"/>
      <c r="E5" s="248"/>
      <c r="F5" s="248"/>
      <c r="G5" s="248"/>
      <c r="H5" s="248"/>
      <c r="I5" s="248"/>
      <c r="J5" s="248"/>
      <c r="K5" s="248"/>
      <c r="L5" s="248"/>
      <c r="M5" s="248"/>
      <c r="N5" s="248"/>
      <c r="O5" s="249"/>
    </row>
    <row r="6" spans="1:16" ht="13.2">
      <c r="A6" s="250"/>
      <c r="B6" s="246"/>
      <c r="C6" s="246"/>
      <c r="D6" s="246"/>
      <c r="E6" s="246"/>
      <c r="F6" s="246"/>
      <c r="G6" s="251" t="s">
        <v>470</v>
      </c>
      <c r="H6" s="251"/>
      <c r="I6" s="251"/>
      <c r="J6" s="251"/>
      <c r="K6" s="246"/>
      <c r="L6" s="246"/>
      <c r="M6" s="246"/>
      <c r="N6" s="246"/>
    </row>
    <row r="7" spans="1:16" ht="13.2">
      <c r="A7" s="250"/>
      <c r="B7" s="246"/>
      <c r="C7" s="246"/>
      <c r="D7" s="246"/>
      <c r="E7" s="246"/>
      <c r="F7" s="246"/>
      <c r="G7" s="253"/>
      <c r="H7" s="254"/>
      <c r="I7" s="254"/>
      <c r="J7" s="255"/>
      <c r="K7" s="1152" t="s">
        <v>471</v>
      </c>
      <c r="L7" s="256"/>
      <c r="M7" s="257" t="s">
        <v>472</v>
      </c>
      <c r="N7" s="258"/>
    </row>
    <row r="8" spans="1:16" ht="13.2">
      <c r="A8" s="250"/>
      <c r="B8" s="246"/>
      <c r="C8" s="246"/>
      <c r="D8" s="246"/>
      <c r="E8" s="246"/>
      <c r="F8" s="246"/>
      <c r="G8" s="259"/>
      <c r="H8" s="260"/>
      <c r="I8" s="260"/>
      <c r="J8" s="261"/>
      <c r="K8" s="1153"/>
      <c r="L8" s="262" t="s">
        <v>473</v>
      </c>
      <c r="M8" s="263" t="s">
        <v>474</v>
      </c>
      <c r="N8" s="264" t="s">
        <v>475</v>
      </c>
    </row>
    <row r="9" spans="1:16" ht="13.2">
      <c r="A9" s="250"/>
      <c r="B9" s="246"/>
      <c r="C9" s="246"/>
      <c r="D9" s="246"/>
      <c r="E9" s="246"/>
      <c r="F9" s="246"/>
      <c r="G9" s="1166" t="s">
        <v>476</v>
      </c>
      <c r="H9" s="1167"/>
      <c r="I9" s="1167"/>
      <c r="J9" s="1168"/>
      <c r="K9" s="265">
        <v>3793916</v>
      </c>
      <c r="L9" s="266">
        <v>67211</v>
      </c>
      <c r="M9" s="267">
        <v>57713</v>
      </c>
      <c r="N9" s="268">
        <v>16.5</v>
      </c>
    </row>
    <row r="10" spans="1:16" ht="13.2">
      <c r="A10" s="250"/>
      <c r="B10" s="246"/>
      <c r="C10" s="246"/>
      <c r="D10" s="246"/>
      <c r="E10" s="246"/>
      <c r="F10" s="246"/>
      <c r="G10" s="1166" t="s">
        <v>477</v>
      </c>
      <c r="H10" s="1167"/>
      <c r="I10" s="1167"/>
      <c r="J10" s="1168"/>
      <c r="K10" s="269">
        <v>262294</v>
      </c>
      <c r="L10" s="270">
        <v>4647</v>
      </c>
      <c r="M10" s="271">
        <v>3737</v>
      </c>
      <c r="N10" s="272">
        <v>24.4</v>
      </c>
    </row>
    <row r="11" spans="1:16" ht="13.5" customHeight="1">
      <c r="A11" s="250"/>
      <c r="B11" s="246"/>
      <c r="C11" s="246"/>
      <c r="D11" s="246"/>
      <c r="E11" s="246"/>
      <c r="F11" s="246"/>
      <c r="G11" s="1166" t="s">
        <v>478</v>
      </c>
      <c r="H11" s="1167"/>
      <c r="I11" s="1167"/>
      <c r="J11" s="1168"/>
      <c r="K11" s="269">
        <v>66009</v>
      </c>
      <c r="L11" s="270">
        <v>1169</v>
      </c>
      <c r="M11" s="271">
        <v>6346</v>
      </c>
      <c r="N11" s="272">
        <v>-81.599999999999994</v>
      </c>
    </row>
    <row r="12" spans="1:16" ht="13.5" customHeight="1">
      <c r="A12" s="250"/>
      <c r="B12" s="246"/>
      <c r="C12" s="246"/>
      <c r="D12" s="246"/>
      <c r="E12" s="246"/>
      <c r="F12" s="246"/>
      <c r="G12" s="1166" t="s">
        <v>479</v>
      </c>
      <c r="H12" s="1167"/>
      <c r="I12" s="1167"/>
      <c r="J12" s="1168"/>
      <c r="K12" s="269" t="s">
        <v>480</v>
      </c>
      <c r="L12" s="270" t="s">
        <v>480</v>
      </c>
      <c r="M12" s="271">
        <v>800</v>
      </c>
      <c r="N12" s="272" t="s">
        <v>480</v>
      </c>
    </row>
    <row r="13" spans="1:16" ht="13.5" customHeight="1">
      <c r="A13" s="250"/>
      <c r="B13" s="246"/>
      <c r="C13" s="246"/>
      <c r="D13" s="246"/>
      <c r="E13" s="246"/>
      <c r="F13" s="246"/>
      <c r="G13" s="1166" t="s">
        <v>481</v>
      </c>
      <c r="H13" s="1167"/>
      <c r="I13" s="1167"/>
      <c r="J13" s="1168"/>
      <c r="K13" s="269" t="s">
        <v>480</v>
      </c>
      <c r="L13" s="270" t="s">
        <v>480</v>
      </c>
      <c r="M13" s="271">
        <v>1</v>
      </c>
      <c r="N13" s="272" t="s">
        <v>480</v>
      </c>
    </row>
    <row r="14" spans="1:16" ht="13.5" customHeight="1">
      <c r="A14" s="250"/>
      <c r="B14" s="246"/>
      <c r="C14" s="246"/>
      <c r="D14" s="246"/>
      <c r="E14" s="246"/>
      <c r="F14" s="246"/>
      <c r="G14" s="1166" t="s">
        <v>482</v>
      </c>
      <c r="H14" s="1167"/>
      <c r="I14" s="1167"/>
      <c r="J14" s="1168"/>
      <c r="K14" s="269">
        <v>108486</v>
      </c>
      <c r="L14" s="270">
        <v>1922</v>
      </c>
      <c r="M14" s="271">
        <v>2571</v>
      </c>
      <c r="N14" s="272">
        <v>-25.2</v>
      </c>
    </row>
    <row r="15" spans="1:16" ht="13.5" customHeight="1">
      <c r="A15" s="250"/>
      <c r="B15" s="246"/>
      <c r="C15" s="246"/>
      <c r="D15" s="246"/>
      <c r="E15" s="246"/>
      <c r="F15" s="246"/>
      <c r="G15" s="1166" t="s">
        <v>483</v>
      </c>
      <c r="H15" s="1167"/>
      <c r="I15" s="1167"/>
      <c r="J15" s="1168"/>
      <c r="K15" s="269">
        <v>46600</v>
      </c>
      <c r="L15" s="270">
        <v>826</v>
      </c>
      <c r="M15" s="271">
        <v>1342</v>
      </c>
      <c r="N15" s="272">
        <v>-38.5</v>
      </c>
    </row>
    <row r="16" spans="1:16" ht="13.2">
      <c r="A16" s="250"/>
      <c r="B16" s="246"/>
      <c r="C16" s="246"/>
      <c r="D16" s="246"/>
      <c r="E16" s="246"/>
      <c r="F16" s="246"/>
      <c r="G16" s="1169" t="s">
        <v>484</v>
      </c>
      <c r="H16" s="1170"/>
      <c r="I16" s="1170"/>
      <c r="J16" s="1171"/>
      <c r="K16" s="270">
        <v>-240960</v>
      </c>
      <c r="L16" s="270">
        <v>-4269</v>
      </c>
      <c r="M16" s="271">
        <v>-4975</v>
      </c>
      <c r="N16" s="272">
        <v>-14.2</v>
      </c>
    </row>
    <row r="17" spans="1:16" ht="13.2">
      <c r="A17" s="250"/>
      <c r="B17" s="246"/>
      <c r="C17" s="246"/>
      <c r="D17" s="246"/>
      <c r="E17" s="246"/>
      <c r="F17" s="246"/>
      <c r="G17" s="1169" t="s">
        <v>171</v>
      </c>
      <c r="H17" s="1170"/>
      <c r="I17" s="1170"/>
      <c r="J17" s="1171"/>
      <c r="K17" s="270">
        <v>4036345</v>
      </c>
      <c r="L17" s="270">
        <v>71506</v>
      </c>
      <c r="M17" s="271">
        <v>67535</v>
      </c>
      <c r="N17" s="272">
        <v>5.9</v>
      </c>
    </row>
    <row r="18" spans="1:16" ht="13.2">
      <c r="A18" s="250"/>
      <c r="B18" s="246"/>
      <c r="C18" s="246"/>
      <c r="D18" s="246"/>
      <c r="E18" s="246"/>
      <c r="F18" s="246"/>
      <c r="G18" s="246"/>
      <c r="H18" s="246"/>
      <c r="I18" s="246"/>
      <c r="J18" s="246"/>
      <c r="K18" s="246"/>
      <c r="L18" s="246"/>
      <c r="M18" s="273"/>
      <c r="N18" s="273"/>
    </row>
    <row r="19" spans="1:16" ht="13.2">
      <c r="A19" s="250"/>
      <c r="B19" s="246"/>
      <c r="C19" s="246"/>
      <c r="D19" s="246"/>
      <c r="E19" s="246"/>
      <c r="F19" s="246"/>
      <c r="G19" s="246" t="s">
        <v>485</v>
      </c>
      <c r="H19" s="246"/>
      <c r="I19" s="246"/>
      <c r="J19" s="246"/>
      <c r="K19" s="246"/>
      <c r="L19" s="246"/>
      <c r="M19" s="246"/>
      <c r="N19" s="246"/>
    </row>
    <row r="20" spans="1:16" ht="13.2">
      <c r="A20" s="250"/>
      <c r="B20" s="246"/>
      <c r="C20" s="246"/>
      <c r="D20" s="246"/>
      <c r="E20" s="246"/>
      <c r="F20" s="246"/>
      <c r="G20" s="274"/>
      <c r="H20" s="275"/>
      <c r="I20" s="275"/>
      <c r="J20" s="276"/>
      <c r="K20" s="277" t="s">
        <v>486</v>
      </c>
      <c r="L20" s="278" t="s">
        <v>487</v>
      </c>
      <c r="M20" s="279" t="s">
        <v>488</v>
      </c>
      <c r="N20" s="280"/>
    </row>
    <row r="21" spans="1:16" s="286" customFormat="1" ht="13.2">
      <c r="A21" s="281"/>
      <c r="B21" s="251"/>
      <c r="C21" s="251"/>
      <c r="D21" s="251"/>
      <c r="E21" s="251"/>
      <c r="F21" s="251"/>
      <c r="G21" s="1163" t="s">
        <v>489</v>
      </c>
      <c r="H21" s="1164"/>
      <c r="I21" s="1164"/>
      <c r="J21" s="1165"/>
      <c r="K21" s="282">
        <v>7.69</v>
      </c>
      <c r="L21" s="283">
        <v>6.24</v>
      </c>
      <c r="M21" s="284">
        <v>1.45</v>
      </c>
      <c r="N21" s="251"/>
      <c r="O21" s="285"/>
      <c r="P21" s="281"/>
    </row>
    <row r="22" spans="1:16" s="286" customFormat="1" ht="13.2">
      <c r="A22" s="281"/>
      <c r="B22" s="251"/>
      <c r="C22" s="251"/>
      <c r="D22" s="251"/>
      <c r="E22" s="251"/>
      <c r="F22" s="251"/>
      <c r="G22" s="1163" t="s">
        <v>490</v>
      </c>
      <c r="H22" s="1164"/>
      <c r="I22" s="1164"/>
      <c r="J22" s="1165"/>
      <c r="K22" s="287">
        <v>99.2</v>
      </c>
      <c r="L22" s="288">
        <v>98.7</v>
      </c>
      <c r="M22" s="289">
        <v>0.5</v>
      </c>
      <c r="N22" s="273"/>
      <c r="O22" s="285"/>
      <c r="P22" s="281"/>
    </row>
    <row r="23" spans="1:16" s="286" customFormat="1" ht="13.2">
      <c r="A23" s="281"/>
      <c r="B23" s="251"/>
      <c r="C23" s="251"/>
      <c r="D23" s="251"/>
      <c r="E23" s="251"/>
      <c r="F23" s="251"/>
      <c r="G23" s="251"/>
      <c r="H23" s="251"/>
      <c r="I23" s="251"/>
      <c r="J23" s="251"/>
      <c r="K23" s="251"/>
      <c r="L23" s="273"/>
      <c r="M23" s="273"/>
      <c r="N23" s="273"/>
      <c r="O23" s="285"/>
      <c r="P23" s="281"/>
    </row>
    <row r="24" spans="1:16" s="286" customFormat="1" ht="13.2">
      <c r="A24" s="281"/>
      <c r="B24" s="251"/>
      <c r="C24" s="251"/>
      <c r="D24" s="251"/>
      <c r="E24" s="251"/>
      <c r="F24" s="251"/>
      <c r="G24" s="251"/>
      <c r="H24" s="251"/>
      <c r="I24" s="251"/>
      <c r="J24" s="251"/>
      <c r="K24" s="251"/>
      <c r="L24" s="273"/>
      <c r="M24" s="273"/>
      <c r="N24" s="273"/>
      <c r="O24" s="285"/>
      <c r="P24" s="281"/>
    </row>
    <row r="25" spans="1:16" s="286" customFormat="1" ht="13.2">
      <c r="A25" s="290"/>
      <c r="B25" s="291"/>
      <c r="C25" s="291"/>
      <c r="D25" s="291"/>
      <c r="E25" s="291"/>
      <c r="F25" s="291"/>
      <c r="G25" s="291"/>
      <c r="H25" s="291"/>
      <c r="I25" s="291"/>
      <c r="J25" s="291"/>
      <c r="K25" s="291"/>
      <c r="L25" s="292"/>
      <c r="M25" s="292"/>
      <c r="N25" s="292"/>
      <c r="O25" s="293"/>
      <c r="P25" s="281"/>
    </row>
    <row r="26" spans="1:16" s="286" customFormat="1" ht="13.2">
      <c r="A26" s="251" t="s">
        <v>491</v>
      </c>
      <c r="B26" s="251"/>
      <c r="C26" s="251"/>
      <c r="D26" s="251"/>
      <c r="E26" s="251"/>
      <c r="F26" s="251"/>
      <c r="G26" s="251"/>
      <c r="H26" s="251"/>
      <c r="I26" s="251"/>
      <c r="J26" s="251"/>
      <c r="K26" s="251"/>
      <c r="L26" s="273"/>
      <c r="M26" s="273"/>
      <c r="N26" s="273"/>
      <c r="O26" s="251"/>
      <c r="P26" s="251"/>
    </row>
    <row r="27" spans="1:16" ht="13.2">
      <c r="K27" s="246"/>
      <c r="L27" s="246"/>
      <c r="M27" s="246"/>
      <c r="N27" s="246"/>
      <c r="O27" s="246"/>
      <c r="P27" s="246"/>
    </row>
    <row r="28" spans="1:16" ht="16.2">
      <c r="A28" s="247" t="s">
        <v>492</v>
      </c>
      <c r="B28" s="248"/>
      <c r="C28" s="248"/>
      <c r="D28" s="248"/>
      <c r="E28" s="248"/>
      <c r="F28" s="248"/>
      <c r="G28" s="248"/>
      <c r="H28" s="248"/>
      <c r="I28" s="248"/>
      <c r="J28" s="248"/>
      <c r="K28" s="248"/>
      <c r="L28" s="248"/>
      <c r="M28" s="248"/>
      <c r="N28" s="248"/>
      <c r="O28" s="294"/>
    </row>
    <row r="29" spans="1:16" ht="13.2">
      <c r="A29" s="250"/>
      <c r="B29" s="246"/>
      <c r="C29" s="246"/>
      <c r="D29" s="246"/>
      <c r="E29" s="246"/>
      <c r="F29" s="246"/>
      <c r="G29" s="251" t="s">
        <v>493</v>
      </c>
      <c r="H29" s="251"/>
      <c r="I29" s="251"/>
      <c r="J29" s="251"/>
      <c r="K29" s="246"/>
      <c r="L29" s="246"/>
      <c r="M29" s="246"/>
      <c r="N29" s="246"/>
      <c r="O29" s="295"/>
    </row>
    <row r="30" spans="1:16" ht="13.2">
      <c r="A30" s="250"/>
      <c r="B30" s="246"/>
      <c r="C30" s="246"/>
      <c r="D30" s="246"/>
      <c r="E30" s="246"/>
      <c r="F30" s="246"/>
      <c r="G30" s="253"/>
      <c r="H30" s="254"/>
      <c r="I30" s="254"/>
      <c r="J30" s="255"/>
      <c r="K30" s="1152" t="s">
        <v>471</v>
      </c>
      <c r="L30" s="256"/>
      <c r="M30" s="257" t="s">
        <v>472</v>
      </c>
      <c r="N30" s="258"/>
    </row>
    <row r="31" spans="1:16" ht="13.2">
      <c r="A31" s="250"/>
      <c r="B31" s="246"/>
      <c r="C31" s="246"/>
      <c r="D31" s="246"/>
      <c r="E31" s="246"/>
      <c r="F31" s="246"/>
      <c r="G31" s="259"/>
      <c r="H31" s="260"/>
      <c r="I31" s="260"/>
      <c r="J31" s="261"/>
      <c r="K31" s="1153"/>
      <c r="L31" s="262" t="s">
        <v>473</v>
      </c>
      <c r="M31" s="263" t="s">
        <v>474</v>
      </c>
      <c r="N31" s="264" t="s">
        <v>475</v>
      </c>
    </row>
    <row r="32" spans="1:16" ht="27" customHeight="1">
      <c r="A32" s="250"/>
      <c r="B32" s="246"/>
      <c r="C32" s="246"/>
      <c r="D32" s="246"/>
      <c r="E32" s="246"/>
      <c r="F32" s="246"/>
      <c r="G32" s="1154" t="s">
        <v>494</v>
      </c>
      <c r="H32" s="1155"/>
      <c r="I32" s="1155"/>
      <c r="J32" s="1156"/>
      <c r="K32" s="296">
        <v>624440</v>
      </c>
      <c r="L32" s="296">
        <v>11062</v>
      </c>
      <c r="M32" s="297">
        <v>35267</v>
      </c>
      <c r="N32" s="298">
        <v>-68.599999999999994</v>
      </c>
    </row>
    <row r="33" spans="1:16" ht="13.5" customHeight="1">
      <c r="A33" s="250"/>
      <c r="B33" s="246"/>
      <c r="C33" s="246"/>
      <c r="D33" s="246"/>
      <c r="E33" s="246"/>
      <c r="F33" s="246"/>
      <c r="G33" s="1154" t="s">
        <v>495</v>
      </c>
      <c r="H33" s="1155"/>
      <c r="I33" s="1155"/>
      <c r="J33" s="1156"/>
      <c r="K33" s="296" t="s">
        <v>480</v>
      </c>
      <c r="L33" s="296" t="s">
        <v>480</v>
      </c>
      <c r="M33" s="297">
        <v>1</v>
      </c>
      <c r="N33" s="298" t="s">
        <v>480</v>
      </c>
    </row>
    <row r="34" spans="1:16" ht="27" customHeight="1">
      <c r="A34" s="250"/>
      <c r="B34" s="246"/>
      <c r="C34" s="246"/>
      <c r="D34" s="246"/>
      <c r="E34" s="246"/>
      <c r="F34" s="246"/>
      <c r="G34" s="1154" t="s">
        <v>496</v>
      </c>
      <c r="H34" s="1155"/>
      <c r="I34" s="1155"/>
      <c r="J34" s="1156"/>
      <c r="K34" s="296" t="s">
        <v>480</v>
      </c>
      <c r="L34" s="296" t="s">
        <v>480</v>
      </c>
      <c r="M34" s="297">
        <v>49</v>
      </c>
      <c r="N34" s="298" t="s">
        <v>480</v>
      </c>
    </row>
    <row r="35" spans="1:16" ht="27" customHeight="1">
      <c r="A35" s="250"/>
      <c r="B35" s="246"/>
      <c r="C35" s="246"/>
      <c r="D35" s="246"/>
      <c r="E35" s="246"/>
      <c r="F35" s="246"/>
      <c r="G35" s="1154" t="s">
        <v>497</v>
      </c>
      <c r="H35" s="1155"/>
      <c r="I35" s="1155"/>
      <c r="J35" s="1156"/>
      <c r="K35" s="296">
        <v>485508</v>
      </c>
      <c r="L35" s="296">
        <v>8601</v>
      </c>
      <c r="M35" s="297">
        <v>9709</v>
      </c>
      <c r="N35" s="298">
        <v>-11.4</v>
      </c>
    </row>
    <row r="36" spans="1:16" ht="27" customHeight="1">
      <c r="A36" s="250"/>
      <c r="B36" s="246"/>
      <c r="C36" s="246"/>
      <c r="D36" s="246"/>
      <c r="E36" s="246"/>
      <c r="F36" s="246"/>
      <c r="G36" s="1154" t="s">
        <v>498</v>
      </c>
      <c r="H36" s="1155"/>
      <c r="I36" s="1155"/>
      <c r="J36" s="1156"/>
      <c r="K36" s="296">
        <v>39384</v>
      </c>
      <c r="L36" s="296">
        <v>698</v>
      </c>
      <c r="M36" s="297">
        <v>2367</v>
      </c>
      <c r="N36" s="298">
        <v>-70.5</v>
      </c>
    </row>
    <row r="37" spans="1:16" ht="13.5" customHeight="1">
      <c r="A37" s="250"/>
      <c r="B37" s="246"/>
      <c r="C37" s="246"/>
      <c r="D37" s="246"/>
      <c r="E37" s="246"/>
      <c r="F37" s="246"/>
      <c r="G37" s="1154" t="s">
        <v>499</v>
      </c>
      <c r="H37" s="1155"/>
      <c r="I37" s="1155"/>
      <c r="J37" s="1156"/>
      <c r="K37" s="296" t="s">
        <v>480</v>
      </c>
      <c r="L37" s="296" t="s">
        <v>480</v>
      </c>
      <c r="M37" s="297">
        <v>1205</v>
      </c>
      <c r="N37" s="298" t="s">
        <v>480</v>
      </c>
    </row>
    <row r="38" spans="1:16" ht="27" customHeight="1">
      <c r="A38" s="250"/>
      <c r="B38" s="246"/>
      <c r="C38" s="246"/>
      <c r="D38" s="246"/>
      <c r="E38" s="246"/>
      <c r="F38" s="246"/>
      <c r="G38" s="1157" t="s">
        <v>500</v>
      </c>
      <c r="H38" s="1158"/>
      <c r="I38" s="1158"/>
      <c r="J38" s="1159"/>
      <c r="K38" s="299" t="s">
        <v>480</v>
      </c>
      <c r="L38" s="299" t="s">
        <v>480</v>
      </c>
      <c r="M38" s="300">
        <v>3</v>
      </c>
      <c r="N38" s="301" t="s">
        <v>480</v>
      </c>
      <c r="O38" s="295"/>
    </row>
    <row r="39" spans="1:16" ht="13.2">
      <c r="A39" s="250"/>
      <c r="B39" s="246"/>
      <c r="C39" s="246"/>
      <c r="D39" s="246"/>
      <c r="E39" s="246"/>
      <c r="F39" s="246"/>
      <c r="G39" s="1157" t="s">
        <v>501</v>
      </c>
      <c r="H39" s="1158"/>
      <c r="I39" s="1158"/>
      <c r="J39" s="1159"/>
      <c r="K39" s="302">
        <v>-372137</v>
      </c>
      <c r="L39" s="302">
        <v>-6593</v>
      </c>
      <c r="M39" s="303">
        <v>-6690</v>
      </c>
      <c r="N39" s="304">
        <v>-1.4</v>
      </c>
      <c r="O39" s="295"/>
    </row>
    <row r="40" spans="1:16" ht="27" customHeight="1">
      <c r="A40" s="250"/>
      <c r="B40" s="246"/>
      <c r="C40" s="246"/>
      <c r="D40" s="246"/>
      <c r="E40" s="246"/>
      <c r="F40" s="246"/>
      <c r="G40" s="1154" t="s">
        <v>502</v>
      </c>
      <c r="H40" s="1155"/>
      <c r="I40" s="1155"/>
      <c r="J40" s="1156"/>
      <c r="K40" s="302">
        <v>-889833</v>
      </c>
      <c r="L40" s="302">
        <v>-15764</v>
      </c>
      <c r="M40" s="303">
        <v>-29386</v>
      </c>
      <c r="N40" s="304">
        <v>-46.4</v>
      </c>
      <c r="O40" s="295"/>
    </row>
    <row r="41" spans="1:16" ht="13.2">
      <c r="A41" s="250"/>
      <c r="B41" s="246"/>
      <c r="C41" s="246"/>
      <c r="D41" s="246"/>
      <c r="E41" s="246"/>
      <c r="F41" s="246"/>
      <c r="G41" s="1160" t="s">
        <v>283</v>
      </c>
      <c r="H41" s="1161"/>
      <c r="I41" s="1161"/>
      <c r="J41" s="1162"/>
      <c r="K41" s="296">
        <v>-112638</v>
      </c>
      <c r="L41" s="302">
        <v>-1995</v>
      </c>
      <c r="M41" s="303">
        <v>12524</v>
      </c>
      <c r="N41" s="304">
        <v>-115.9</v>
      </c>
      <c r="O41" s="295"/>
    </row>
    <row r="42" spans="1:16" ht="13.2">
      <c r="A42" s="250"/>
      <c r="B42" s="246"/>
      <c r="C42" s="246"/>
      <c r="D42" s="246"/>
      <c r="E42" s="246"/>
      <c r="F42" s="246"/>
      <c r="G42" s="305" t="s">
        <v>503</v>
      </c>
      <c r="H42" s="246"/>
      <c r="I42" s="246"/>
      <c r="J42" s="246"/>
      <c r="K42" s="246"/>
      <c r="L42" s="246"/>
      <c r="M42" s="273"/>
      <c r="N42" s="273"/>
      <c r="O42" s="295"/>
    </row>
    <row r="43" spans="1:16" ht="13.2">
      <c r="A43" s="250"/>
      <c r="B43" s="246"/>
      <c r="C43" s="246"/>
      <c r="D43" s="246"/>
      <c r="E43" s="246"/>
      <c r="F43" s="246"/>
      <c r="G43" s="246"/>
      <c r="H43" s="246"/>
      <c r="I43" s="246"/>
      <c r="J43" s="246"/>
      <c r="K43" s="246"/>
      <c r="L43" s="306"/>
      <c r="M43" s="273"/>
      <c r="N43" s="246"/>
      <c r="O43" s="295"/>
    </row>
    <row r="44" spans="1:16" ht="13.2">
      <c r="A44" s="250"/>
      <c r="B44" s="246"/>
      <c r="C44" s="246"/>
      <c r="D44" s="246"/>
      <c r="E44" s="246"/>
      <c r="F44" s="246"/>
      <c r="G44" s="246"/>
      <c r="H44" s="246"/>
      <c r="I44" s="246"/>
      <c r="J44" s="246"/>
      <c r="K44" s="246"/>
      <c r="L44" s="246"/>
      <c r="M44" s="273"/>
      <c r="N44" s="246"/>
    </row>
    <row r="45" spans="1:16" ht="13.2">
      <c r="A45" s="248"/>
      <c r="B45" s="248"/>
      <c r="C45" s="248"/>
      <c r="D45" s="248"/>
      <c r="E45" s="248"/>
      <c r="F45" s="248"/>
      <c r="G45" s="248"/>
      <c r="H45" s="248"/>
      <c r="I45" s="248"/>
      <c r="J45" s="248"/>
      <c r="K45" s="248"/>
      <c r="L45" s="248"/>
      <c r="M45" s="307"/>
      <c r="N45" s="248"/>
      <c r="O45" s="248"/>
      <c r="P45" s="246"/>
    </row>
    <row r="46" spans="1:16" ht="13.2">
      <c r="A46" s="308"/>
      <c r="B46" s="308"/>
      <c r="C46" s="308"/>
      <c r="D46" s="308"/>
      <c r="E46" s="308"/>
      <c r="F46" s="308"/>
      <c r="G46" s="308"/>
      <c r="H46" s="308"/>
      <c r="I46" s="308"/>
      <c r="J46" s="308"/>
      <c r="K46" s="308"/>
      <c r="L46" s="308"/>
      <c r="M46" s="308"/>
      <c r="N46" s="308"/>
      <c r="O46" s="308"/>
      <c r="P46" s="246"/>
    </row>
    <row r="47" spans="1:16" ht="17.25" customHeight="1">
      <c r="A47" s="309" t="s">
        <v>504</v>
      </c>
      <c r="B47" s="246"/>
      <c r="C47" s="246"/>
      <c r="D47" s="246"/>
      <c r="E47" s="246"/>
      <c r="F47" s="246"/>
      <c r="G47" s="246"/>
      <c r="H47" s="246"/>
      <c r="I47" s="246"/>
      <c r="J47" s="246"/>
      <c r="K47" s="246"/>
      <c r="L47" s="246"/>
      <c r="M47" s="246"/>
      <c r="N47" s="246"/>
    </row>
    <row r="48" spans="1:16" ht="13.2">
      <c r="A48" s="250"/>
      <c r="B48" s="246"/>
      <c r="C48" s="246"/>
      <c r="D48" s="246"/>
      <c r="E48" s="246"/>
      <c r="F48" s="246"/>
      <c r="G48" s="310" t="s">
        <v>505</v>
      </c>
      <c r="H48" s="310"/>
      <c r="I48" s="310"/>
      <c r="J48" s="310"/>
      <c r="K48" s="310"/>
      <c r="L48" s="310"/>
      <c r="M48" s="311"/>
      <c r="N48" s="310"/>
    </row>
    <row r="49" spans="1:14" ht="13.5" customHeight="1">
      <c r="A49" s="250"/>
      <c r="B49" s="246"/>
      <c r="C49" s="246"/>
      <c r="D49" s="246"/>
      <c r="E49" s="246"/>
      <c r="F49" s="246"/>
      <c r="G49" s="312"/>
      <c r="H49" s="313"/>
      <c r="I49" s="1147" t="s">
        <v>471</v>
      </c>
      <c r="J49" s="1149" t="s">
        <v>506</v>
      </c>
      <c r="K49" s="1150"/>
      <c r="L49" s="1150"/>
      <c r="M49" s="1150"/>
      <c r="N49" s="1151"/>
    </row>
    <row r="50" spans="1:14" ht="13.2">
      <c r="A50" s="250"/>
      <c r="B50" s="246"/>
      <c r="C50" s="246"/>
      <c r="D50" s="246"/>
      <c r="E50" s="246"/>
      <c r="F50" s="246"/>
      <c r="G50" s="314"/>
      <c r="H50" s="315"/>
      <c r="I50" s="1148"/>
      <c r="J50" s="316" t="s">
        <v>507</v>
      </c>
      <c r="K50" s="317" t="s">
        <v>508</v>
      </c>
      <c r="L50" s="318" t="s">
        <v>509</v>
      </c>
      <c r="M50" s="319" t="s">
        <v>510</v>
      </c>
      <c r="N50" s="320" t="s">
        <v>511</v>
      </c>
    </row>
    <row r="51" spans="1:14" ht="13.2">
      <c r="A51" s="250"/>
      <c r="B51" s="246"/>
      <c r="C51" s="246"/>
      <c r="D51" s="246"/>
      <c r="E51" s="246"/>
      <c r="F51" s="246"/>
      <c r="G51" s="312" t="s">
        <v>512</v>
      </c>
      <c r="H51" s="313"/>
      <c r="I51" s="321">
        <v>3704762</v>
      </c>
      <c r="J51" s="322">
        <v>71512</v>
      </c>
      <c r="K51" s="323">
        <v>27.5</v>
      </c>
      <c r="L51" s="324">
        <v>50880</v>
      </c>
      <c r="M51" s="325">
        <v>7</v>
      </c>
      <c r="N51" s="326">
        <v>20.5</v>
      </c>
    </row>
    <row r="52" spans="1:14" ht="13.2">
      <c r="A52" s="250"/>
      <c r="B52" s="246"/>
      <c r="C52" s="246"/>
      <c r="D52" s="246"/>
      <c r="E52" s="246"/>
      <c r="F52" s="246"/>
      <c r="G52" s="327"/>
      <c r="H52" s="328" t="s">
        <v>513</v>
      </c>
      <c r="I52" s="329">
        <v>1856690</v>
      </c>
      <c r="J52" s="330">
        <v>35839</v>
      </c>
      <c r="K52" s="331">
        <v>158.30000000000001</v>
      </c>
      <c r="L52" s="332">
        <v>26879</v>
      </c>
      <c r="M52" s="333">
        <v>2.4</v>
      </c>
      <c r="N52" s="334">
        <v>155.9</v>
      </c>
    </row>
    <row r="53" spans="1:14" ht="13.2">
      <c r="A53" s="250"/>
      <c r="B53" s="246"/>
      <c r="C53" s="246"/>
      <c r="D53" s="246"/>
      <c r="E53" s="246"/>
      <c r="F53" s="246"/>
      <c r="G53" s="312" t="s">
        <v>514</v>
      </c>
      <c r="H53" s="313"/>
      <c r="I53" s="321">
        <v>2699280</v>
      </c>
      <c r="J53" s="322">
        <v>51124</v>
      </c>
      <c r="K53" s="323">
        <v>-28.5</v>
      </c>
      <c r="L53" s="324">
        <v>63956</v>
      </c>
      <c r="M53" s="325">
        <v>25.7</v>
      </c>
      <c r="N53" s="326">
        <v>-54.2</v>
      </c>
    </row>
    <row r="54" spans="1:14" ht="13.2">
      <c r="A54" s="250"/>
      <c r="B54" s="246"/>
      <c r="C54" s="246"/>
      <c r="D54" s="246"/>
      <c r="E54" s="246"/>
      <c r="F54" s="246"/>
      <c r="G54" s="327"/>
      <c r="H54" s="328" t="s">
        <v>513</v>
      </c>
      <c r="I54" s="329">
        <v>512204</v>
      </c>
      <c r="J54" s="330">
        <v>9701</v>
      </c>
      <c r="K54" s="331">
        <v>-72.900000000000006</v>
      </c>
      <c r="L54" s="332">
        <v>29239</v>
      </c>
      <c r="M54" s="333">
        <v>8.8000000000000007</v>
      </c>
      <c r="N54" s="334">
        <v>-81.7</v>
      </c>
    </row>
    <row r="55" spans="1:14" ht="13.2">
      <c r="A55" s="250"/>
      <c r="B55" s="246"/>
      <c r="C55" s="246"/>
      <c r="D55" s="246"/>
      <c r="E55" s="246"/>
      <c r="F55" s="246"/>
      <c r="G55" s="312" t="s">
        <v>515</v>
      </c>
      <c r="H55" s="313"/>
      <c r="I55" s="321">
        <v>1935595</v>
      </c>
      <c r="J55" s="322">
        <v>35529</v>
      </c>
      <c r="K55" s="323">
        <v>-30.5</v>
      </c>
      <c r="L55" s="324">
        <v>66255</v>
      </c>
      <c r="M55" s="325">
        <v>3.6</v>
      </c>
      <c r="N55" s="326">
        <v>-34.1</v>
      </c>
    </row>
    <row r="56" spans="1:14" ht="13.2">
      <c r="A56" s="250"/>
      <c r="B56" s="246"/>
      <c r="C56" s="246"/>
      <c r="D56" s="246"/>
      <c r="E56" s="246"/>
      <c r="F56" s="246"/>
      <c r="G56" s="327"/>
      <c r="H56" s="328" t="s">
        <v>513</v>
      </c>
      <c r="I56" s="329">
        <v>644735</v>
      </c>
      <c r="J56" s="330">
        <v>11834</v>
      </c>
      <c r="K56" s="331">
        <v>22</v>
      </c>
      <c r="L56" s="332">
        <v>31822</v>
      </c>
      <c r="M56" s="333">
        <v>8.8000000000000007</v>
      </c>
      <c r="N56" s="334">
        <v>13.2</v>
      </c>
    </row>
    <row r="57" spans="1:14" ht="13.2">
      <c r="A57" s="250"/>
      <c r="B57" s="246"/>
      <c r="C57" s="246"/>
      <c r="D57" s="246"/>
      <c r="E57" s="246"/>
      <c r="F57" s="246"/>
      <c r="G57" s="312" t="s">
        <v>516</v>
      </c>
      <c r="H57" s="313"/>
      <c r="I57" s="321">
        <v>2683584</v>
      </c>
      <c r="J57" s="322">
        <v>48305</v>
      </c>
      <c r="K57" s="323">
        <v>36</v>
      </c>
      <c r="L57" s="324">
        <v>47278</v>
      </c>
      <c r="M57" s="325">
        <v>-28.6</v>
      </c>
      <c r="N57" s="326">
        <v>64.599999999999994</v>
      </c>
    </row>
    <row r="58" spans="1:14" ht="13.2">
      <c r="A58" s="250"/>
      <c r="B58" s="246"/>
      <c r="C58" s="246"/>
      <c r="D58" s="246"/>
      <c r="E58" s="246"/>
      <c r="F58" s="246"/>
      <c r="G58" s="327"/>
      <c r="H58" s="328" t="s">
        <v>513</v>
      </c>
      <c r="I58" s="329">
        <v>1047684</v>
      </c>
      <c r="J58" s="330">
        <v>18859</v>
      </c>
      <c r="K58" s="331">
        <v>59.4</v>
      </c>
      <c r="L58" s="332">
        <v>24096</v>
      </c>
      <c r="M58" s="333">
        <v>-24.3</v>
      </c>
      <c r="N58" s="334">
        <v>83.7</v>
      </c>
    </row>
    <row r="59" spans="1:14" ht="13.2">
      <c r="A59" s="250"/>
      <c r="B59" s="246"/>
      <c r="C59" s="246"/>
      <c r="D59" s="246"/>
      <c r="E59" s="246"/>
      <c r="F59" s="246"/>
      <c r="G59" s="312" t="s">
        <v>517</v>
      </c>
      <c r="H59" s="313"/>
      <c r="I59" s="321">
        <v>4070133</v>
      </c>
      <c r="J59" s="322">
        <v>72104</v>
      </c>
      <c r="K59" s="323">
        <v>49.3</v>
      </c>
      <c r="L59" s="324">
        <v>44504</v>
      </c>
      <c r="M59" s="325">
        <v>-5.9</v>
      </c>
      <c r="N59" s="326">
        <v>55.2</v>
      </c>
    </row>
    <row r="60" spans="1:14" ht="13.2">
      <c r="A60" s="250"/>
      <c r="B60" s="246"/>
      <c r="C60" s="246"/>
      <c r="D60" s="246"/>
      <c r="E60" s="246"/>
      <c r="F60" s="246"/>
      <c r="G60" s="327"/>
      <c r="H60" s="328" t="s">
        <v>513</v>
      </c>
      <c r="I60" s="335">
        <v>1180991</v>
      </c>
      <c r="J60" s="330">
        <v>20922</v>
      </c>
      <c r="K60" s="331">
        <v>10.9</v>
      </c>
      <c r="L60" s="332">
        <v>25876</v>
      </c>
      <c r="M60" s="333">
        <v>7.4</v>
      </c>
      <c r="N60" s="334">
        <v>3.5</v>
      </c>
    </row>
    <row r="61" spans="1:14" ht="13.2">
      <c r="A61" s="250"/>
      <c r="B61" s="246"/>
      <c r="C61" s="246"/>
      <c r="D61" s="246"/>
      <c r="E61" s="246"/>
      <c r="F61" s="246"/>
      <c r="G61" s="312" t="s">
        <v>518</v>
      </c>
      <c r="H61" s="336"/>
      <c r="I61" s="337">
        <v>3018671</v>
      </c>
      <c r="J61" s="338">
        <v>55715</v>
      </c>
      <c r="K61" s="339">
        <v>10.8</v>
      </c>
      <c r="L61" s="340">
        <v>54575</v>
      </c>
      <c r="M61" s="341">
        <v>0.4</v>
      </c>
      <c r="N61" s="326">
        <v>10.4</v>
      </c>
    </row>
    <row r="62" spans="1:14" ht="13.2">
      <c r="A62" s="250"/>
      <c r="B62" s="246"/>
      <c r="C62" s="246"/>
      <c r="D62" s="246"/>
      <c r="E62" s="246"/>
      <c r="F62" s="246"/>
      <c r="G62" s="327"/>
      <c r="H62" s="328" t="s">
        <v>513</v>
      </c>
      <c r="I62" s="329">
        <v>1048461</v>
      </c>
      <c r="J62" s="330">
        <v>19431</v>
      </c>
      <c r="K62" s="331">
        <v>35.5</v>
      </c>
      <c r="L62" s="332">
        <v>27582</v>
      </c>
      <c r="M62" s="333">
        <v>0.6</v>
      </c>
      <c r="N62" s="334">
        <v>34.9</v>
      </c>
    </row>
    <row r="63" spans="1:14" ht="13.2">
      <c r="A63" s="250"/>
      <c r="B63" s="246"/>
      <c r="C63" s="246"/>
      <c r="D63" s="246"/>
      <c r="E63" s="246"/>
      <c r="F63" s="246"/>
      <c r="G63" s="246"/>
      <c r="H63" s="246"/>
      <c r="I63" s="246"/>
      <c r="J63" s="246"/>
      <c r="K63" s="246"/>
      <c r="L63" s="246"/>
      <c r="M63" s="246"/>
      <c r="N63" s="246"/>
    </row>
    <row r="64" spans="1:14" ht="13.2">
      <c r="A64" s="250"/>
      <c r="B64" s="246"/>
      <c r="C64" s="246"/>
      <c r="D64" s="246"/>
      <c r="E64" s="246"/>
      <c r="F64" s="246"/>
      <c r="G64" s="246"/>
      <c r="H64" s="246"/>
      <c r="I64" s="246"/>
      <c r="J64" s="246"/>
      <c r="K64" s="246"/>
      <c r="L64" s="246"/>
      <c r="M64" s="246"/>
      <c r="N64" s="246"/>
    </row>
    <row r="65" spans="1:16" ht="13.2">
      <c r="A65" s="250"/>
      <c r="B65" s="246"/>
      <c r="C65" s="246"/>
      <c r="D65" s="246"/>
      <c r="E65" s="246"/>
      <c r="F65" s="246"/>
      <c r="G65" s="246"/>
      <c r="H65" s="246"/>
      <c r="I65" s="246"/>
      <c r="J65" s="246"/>
      <c r="K65" s="246"/>
      <c r="L65" s="246"/>
      <c r="M65" s="246"/>
      <c r="N65" s="246"/>
    </row>
    <row r="66" spans="1:16" ht="13.2">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t="13.2" hidden="1">
      <c r="G70" s="246"/>
      <c r="H70" s="246"/>
      <c r="I70" s="246"/>
      <c r="J70" s="246"/>
      <c r="K70" s="246"/>
      <c r="L70" s="246"/>
      <c r="M70" s="246"/>
      <c r="N70" s="246"/>
    </row>
    <row r="71" spans="1:16" ht="13.2" hidden="1">
      <c r="G71" s="246"/>
      <c r="H71" s="246"/>
      <c r="I71" s="246"/>
      <c r="J71" s="246"/>
      <c r="K71" s="246"/>
      <c r="L71" s="246"/>
      <c r="M71" s="246"/>
      <c r="N71" s="246"/>
    </row>
    <row r="72" spans="1:16" ht="13.2" hidden="1">
      <c r="G72" s="246"/>
      <c r="H72" s="246"/>
      <c r="I72" s="246"/>
      <c r="J72" s="246"/>
      <c r="K72" s="246"/>
      <c r="L72" s="246"/>
      <c r="M72" s="246"/>
      <c r="N72" s="246"/>
    </row>
    <row r="73" spans="1:16" ht="13.2" hidden="1">
      <c r="G73" s="246"/>
      <c r="H73" s="246"/>
      <c r="I73" s="246"/>
      <c r="J73" s="246"/>
      <c r="K73" s="246"/>
      <c r="L73" s="246"/>
      <c r="M73" s="246"/>
      <c r="N73" s="246"/>
    </row>
    <row r="74" spans="1:16" ht="13.2" hidden="1"/>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sheetPr>
    <pageSetUpPr fitToPage="1"/>
  </sheetPr>
  <dimension ref="A1:AH132"/>
  <sheetViews>
    <sheetView showGridLines="0" topLeftCell="B73" zoomScale="85" zoomScaleNormal="85" zoomScaleSheetLayoutView="55" workbookViewId="0">
      <selection activeCell="Z11" sqref="Z11"/>
    </sheetView>
  </sheetViews>
  <sheetFormatPr defaultColWidth="0" defaultRowHeight="13.5" customHeight="1" zeroHeight="1"/>
  <cols>
    <col min="1" max="1" width="9.109375" style="244" customWidth="1"/>
    <col min="2" max="16" width="9" style="244" customWidth="1"/>
    <col min="17" max="17" width="9.109375" style="244" customWidth="1"/>
    <col min="18" max="18" width="9.10937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ht="13.2">
      <c r="B2" s="243"/>
      <c r="T2" s="243"/>
    </row>
    <row r="3" spans="2:34" ht="13.2">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ht="13.2"/>
    <row r="5" spans="2:34" ht="13.2"/>
    <row r="6" spans="2:34" ht="13.2"/>
    <row r="7" spans="2:34" ht="13.2"/>
    <row r="8" spans="2:34" ht="13.2"/>
    <row r="9" spans="2:34" ht="13.2">
      <c r="AH9" s="243"/>
    </row>
    <row r="10" spans="2:34" ht="13.2"/>
    <row r="11" spans="2:34" ht="13.2"/>
    <row r="12" spans="2:34" ht="13.2"/>
    <row r="13" spans="2:34" ht="13.2"/>
    <row r="14" spans="2:34" ht="13.2"/>
    <row r="15" spans="2:34" ht="13.2"/>
    <row r="16" spans="2:34" ht="13.2"/>
    <row r="17" spans="34:34" ht="13.2">
      <c r="AH17" s="243"/>
    </row>
    <row r="18" spans="34:34" ht="13.2"/>
    <row r="19" spans="34:34" ht="13.2"/>
    <row r="20" spans="34:34" ht="13.2">
      <c r="AH20" s="243"/>
    </row>
    <row r="21" spans="34:34" ht="13.2">
      <c r="AH21" s="243"/>
    </row>
    <row r="22" spans="34:34" ht="13.2"/>
    <row r="23" spans="34:34" ht="13.2"/>
    <row r="24" spans="34:34" ht="13.2"/>
    <row r="25" spans="34:34" ht="13.2"/>
    <row r="26" spans="34:34" ht="13.2"/>
    <row r="27" spans="34:34" ht="13.2"/>
    <row r="28" spans="34:34" ht="13.2">
      <c r="AH28" s="243"/>
    </row>
    <row r="29" spans="34:34" ht="13.2"/>
    <row r="30" spans="34:34" ht="13.2"/>
    <row r="31" spans="34:34" ht="13.2"/>
    <row r="32" spans="34:34" ht="13.2"/>
    <row r="33" spans="2:34" ht="13.2">
      <c r="B33" s="243"/>
      <c r="G33" s="243"/>
      <c r="I33" s="243"/>
    </row>
    <row r="34" spans="2:34" ht="13.2">
      <c r="C34" s="243"/>
      <c r="P34" s="243"/>
      <c r="R34" s="243"/>
      <c r="U34" s="243"/>
    </row>
    <row r="35" spans="2:34" ht="13.2">
      <c r="D35" s="243"/>
      <c r="E35" s="243"/>
      <c r="T35" s="243"/>
      <c r="W35" s="243"/>
      <c r="AC35" s="243"/>
      <c r="AD35" s="243"/>
      <c r="AE35" s="243"/>
      <c r="AF35" s="243"/>
      <c r="AG35" s="243"/>
      <c r="AH35" s="243"/>
    </row>
    <row r="36" spans="2:34" ht="13.2">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ht="13.2">
      <c r="AH37" s="243"/>
    </row>
    <row r="38" spans="2:34" ht="13.2">
      <c r="AG38" s="243"/>
      <c r="AH38" s="243"/>
    </row>
    <row r="39" spans="2:34" ht="13.2"/>
    <row r="40" spans="2:34" ht="13.2">
      <c r="U40" s="243"/>
    </row>
    <row r="41" spans="2:34" ht="13.2">
      <c r="R41" s="243"/>
    </row>
    <row r="42" spans="2:34" ht="13.2">
      <c r="T42" s="243"/>
      <c r="W42" s="243"/>
    </row>
    <row r="43" spans="2:34" ht="13.2">
      <c r="Q43" s="243"/>
      <c r="S43" s="243"/>
      <c r="V43" s="243"/>
      <c r="X43" s="243"/>
      <c r="Y43" s="243"/>
      <c r="Z43" s="243"/>
      <c r="AA43" s="243"/>
      <c r="AB43" s="243"/>
      <c r="AC43" s="243"/>
      <c r="AD43" s="243"/>
      <c r="AE43" s="243"/>
      <c r="AF43" s="243"/>
      <c r="AG43" s="243"/>
      <c r="AH43" s="243"/>
    </row>
    <row r="44" spans="2:34" ht="13.2">
      <c r="AH44" s="243"/>
    </row>
    <row r="45" spans="2:34" ht="13.2"/>
    <row r="46" spans="2:34" ht="13.2"/>
    <row r="47" spans="2:34" ht="13.2"/>
    <row r="48" spans="2:34" ht="13.2">
      <c r="AG48" s="243"/>
      <c r="AH48" s="243"/>
    </row>
    <row r="49" spans="29:34" ht="13.2">
      <c r="AH49" s="243"/>
    </row>
    <row r="50" spans="29:34" ht="13.2">
      <c r="AH50" s="243"/>
    </row>
    <row r="51" spans="29:34" ht="13.2">
      <c r="AC51" s="243"/>
      <c r="AD51" s="243"/>
      <c r="AE51" s="243"/>
      <c r="AF51" s="243"/>
      <c r="AG51" s="243"/>
      <c r="AH51" s="243"/>
    </row>
    <row r="52" spans="29:34" ht="13.2"/>
    <row r="53" spans="29:34" ht="13.2"/>
    <row r="54" spans="29:34" ht="13.2">
      <c r="AH54" s="243"/>
    </row>
    <row r="55" spans="29:34" ht="13.2"/>
    <row r="56" spans="29:34" ht="13.2"/>
    <row r="57" spans="29:34" ht="13.2"/>
    <row r="58" spans="29:34" ht="13.2">
      <c r="AH58" s="243"/>
    </row>
    <row r="59" spans="29:34" ht="13.2"/>
    <row r="60" spans="29:34" ht="13.2"/>
    <row r="61" spans="29:34" ht="13.2"/>
    <row r="62" spans="29:34" ht="13.2"/>
    <row r="63" spans="29:34" ht="13.2">
      <c r="AH63" s="243"/>
    </row>
    <row r="64" spans="29:34" ht="13.2">
      <c r="AG64" s="243"/>
      <c r="AH64" s="243"/>
    </row>
    <row r="65" spans="32:34" ht="13.2"/>
    <row r="66" spans="32:34" ht="13.2"/>
    <row r="67" spans="32:34" ht="13.2"/>
    <row r="68" spans="32:34" ht="13.2"/>
    <row r="69" spans="32:34" ht="13.2">
      <c r="AF69" s="243"/>
      <c r="AG69" s="243"/>
      <c r="AH69" s="243"/>
    </row>
    <row r="70" spans="32:34" ht="13.2"/>
    <row r="71" spans="32:34" ht="13.2"/>
    <row r="72" spans="32:34" ht="13.2"/>
    <row r="73" spans="32:34" ht="13.2"/>
    <row r="74" spans="32:34" ht="13.2"/>
    <row r="75" spans="32:34" ht="13.2"/>
    <row r="76" spans="32:34" ht="13.2"/>
    <row r="77" spans="32:34" ht="13.2"/>
    <row r="78" spans="32:34" ht="13.2"/>
    <row r="79" spans="32:34" ht="13.2"/>
    <row r="80" spans="32:34" ht="13.2"/>
    <row r="81" spans="25:34" ht="13.2"/>
    <row r="82" spans="25:34" ht="13.2">
      <c r="Y82" s="243"/>
    </row>
    <row r="83" spans="25:34" ht="13.2">
      <c r="Z83" s="243"/>
      <c r="AA83" s="243"/>
      <c r="AB83" s="243"/>
      <c r="AC83" s="243"/>
      <c r="AD83" s="243"/>
      <c r="AE83" s="243"/>
      <c r="AF83" s="243"/>
      <c r="AG83" s="243"/>
      <c r="AH83" s="243"/>
    </row>
    <row r="84" spans="25:34" ht="13.2"/>
    <row r="85" spans="25:34" ht="13.2"/>
    <row r="86" spans="25:34" ht="13.2"/>
    <row r="87" spans="25:34" ht="13.2"/>
    <row r="88" spans="25:34" ht="13.2">
      <c r="AH88" s="243"/>
    </row>
    <row r="89" spans="25:34" ht="13.2"/>
    <row r="90" spans="25:34" ht="13.2"/>
    <row r="91" spans="25:34" ht="13.2"/>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sheetPr>
    <pageSetUpPr fitToPage="1"/>
  </sheetPr>
  <dimension ref="A1:AH132"/>
  <sheetViews>
    <sheetView showGridLines="0" topLeftCell="A71" zoomScale="85" zoomScaleNormal="85" zoomScaleSheetLayoutView="55" workbookViewId="0">
      <selection activeCell="I102" sqref="I102"/>
    </sheetView>
  </sheetViews>
  <sheetFormatPr defaultColWidth="0" defaultRowHeight="13.5" customHeight="1" zeroHeight="1"/>
  <cols>
    <col min="1" max="1" width="9.109375" style="244" customWidth="1"/>
    <col min="2" max="16" width="9" style="244" customWidth="1"/>
    <col min="17" max="17" width="9.109375" style="244" customWidth="1"/>
    <col min="18" max="18" width="9.10937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ht="13.2">
      <c r="B2" s="243"/>
      <c r="T2" s="243"/>
    </row>
    <row r="3" spans="1:34" ht="13.2">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ht="13.2"/>
    <row r="5" spans="1:34" ht="13.2"/>
    <row r="6" spans="1:34" ht="13.2"/>
    <row r="7" spans="1:34" ht="13.2"/>
    <row r="8" spans="1:34" ht="13.2"/>
    <row r="9" spans="1:34" ht="13.2">
      <c r="AH9" s="243"/>
    </row>
    <row r="10" spans="1:34" ht="13.2"/>
    <row r="11" spans="1:34" ht="13.2"/>
    <row r="12" spans="1:34" ht="13.2"/>
    <row r="13" spans="1:34" ht="13.2"/>
    <row r="14" spans="1:34" ht="13.2"/>
    <row r="15" spans="1:34" ht="13.2"/>
    <row r="16" spans="1:34" ht="13.2"/>
    <row r="17" spans="34:34" ht="13.2">
      <c r="AH17" s="243"/>
    </row>
    <row r="18" spans="34:34" ht="13.2"/>
    <row r="19" spans="34:34" ht="13.2"/>
    <row r="20" spans="34:34" ht="13.2">
      <c r="AH20" s="243"/>
    </row>
    <row r="21" spans="34:34" ht="13.2">
      <c r="AH21" s="243"/>
    </row>
    <row r="22" spans="34:34" ht="13.2"/>
    <row r="23" spans="34:34" ht="13.2"/>
    <row r="24" spans="34:34" ht="13.2"/>
    <row r="25" spans="34:34" ht="13.2"/>
    <row r="26" spans="34:34" ht="13.2"/>
    <row r="27" spans="34:34" ht="13.2"/>
    <row r="28" spans="34:34" ht="13.2">
      <c r="AH28" s="243"/>
    </row>
    <row r="29" spans="34:34" ht="13.2"/>
    <row r="30" spans="34:34" ht="13.2"/>
    <row r="31" spans="34:34" ht="13.2"/>
    <row r="32" spans="34:34" ht="13.2"/>
    <row r="33" spans="2:34" ht="13.2">
      <c r="B33" s="243"/>
      <c r="G33" s="243"/>
      <c r="I33" s="243"/>
    </row>
    <row r="34" spans="2:34" ht="13.2">
      <c r="C34" s="243"/>
      <c r="P34" s="243"/>
      <c r="R34" s="243"/>
      <c r="U34" s="243"/>
    </row>
    <row r="35" spans="2:34" ht="13.2">
      <c r="D35" s="243"/>
      <c r="E35" s="243"/>
      <c r="T35" s="243"/>
      <c r="W35" s="243"/>
      <c r="AC35" s="243"/>
      <c r="AD35" s="243"/>
      <c r="AE35" s="243"/>
      <c r="AF35" s="243"/>
      <c r="AG35" s="243"/>
      <c r="AH35" s="243"/>
    </row>
    <row r="36" spans="2:34" ht="13.2">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ht="13.2">
      <c r="AH37" s="243"/>
    </row>
    <row r="38" spans="2:34" ht="13.2">
      <c r="AG38" s="243"/>
      <c r="AH38" s="243"/>
    </row>
    <row r="39" spans="2:34" ht="13.2"/>
    <row r="40" spans="2:34" ht="13.2">
      <c r="U40" s="243"/>
    </row>
    <row r="41" spans="2:34" ht="13.2">
      <c r="R41" s="243"/>
    </row>
    <row r="42" spans="2:34" ht="13.2">
      <c r="T42" s="243"/>
      <c r="W42" s="243"/>
    </row>
    <row r="43" spans="2:34" ht="13.2">
      <c r="Q43" s="243"/>
      <c r="S43" s="243"/>
      <c r="V43" s="243"/>
      <c r="X43" s="243"/>
      <c r="Y43" s="243"/>
      <c r="Z43" s="243"/>
      <c r="AA43" s="243"/>
      <c r="AB43" s="243"/>
      <c r="AC43" s="243"/>
      <c r="AD43" s="243"/>
      <c r="AE43" s="243"/>
      <c r="AF43" s="243"/>
      <c r="AG43" s="243"/>
      <c r="AH43" s="243"/>
    </row>
    <row r="44" spans="2:34" ht="13.2">
      <c r="AH44" s="243"/>
    </row>
    <row r="45" spans="2:34" ht="13.2"/>
    <row r="46" spans="2:34" ht="13.2"/>
    <row r="47" spans="2:34" ht="13.2"/>
    <row r="48" spans="2:34" ht="13.2">
      <c r="AG48" s="243"/>
      <c r="AH48" s="243"/>
    </row>
    <row r="49" spans="29:34" ht="13.2">
      <c r="AH49" s="243"/>
    </row>
    <row r="50" spans="29:34" ht="13.2">
      <c r="AH50" s="243"/>
    </row>
    <row r="51" spans="29:34" ht="13.2">
      <c r="AC51" s="243"/>
      <c r="AD51" s="243"/>
      <c r="AE51" s="243"/>
      <c r="AF51" s="243"/>
      <c r="AG51" s="243"/>
      <c r="AH51" s="243"/>
    </row>
    <row r="52" spans="29:34" ht="13.2"/>
    <row r="53" spans="29:34" ht="13.2"/>
    <row r="54" spans="29:34" ht="13.2">
      <c r="AH54" s="243"/>
    </row>
    <row r="55" spans="29:34" ht="13.2"/>
    <row r="56" spans="29:34" ht="13.2"/>
    <row r="57" spans="29:34" ht="13.2"/>
    <row r="58" spans="29:34" ht="13.2">
      <c r="AH58" s="243"/>
    </row>
    <row r="59" spans="29:34" ht="13.2"/>
    <row r="60" spans="29:34" ht="13.2"/>
    <row r="61" spans="29:34" ht="13.2"/>
    <row r="62" spans="29:34" ht="13.2"/>
    <row r="63" spans="29:34" ht="13.2">
      <c r="AH63" s="243"/>
    </row>
    <row r="64" spans="29:34" ht="13.2">
      <c r="AG64" s="243"/>
      <c r="AH64" s="243"/>
    </row>
    <row r="65" spans="32:34" ht="13.2"/>
    <row r="66" spans="32:34" ht="13.2"/>
    <row r="67" spans="32:34" ht="13.2"/>
    <row r="68" spans="32:34" ht="13.2"/>
    <row r="69" spans="32:34" ht="13.2">
      <c r="AF69" s="243"/>
      <c r="AG69" s="243"/>
      <c r="AH69" s="243"/>
    </row>
    <row r="70" spans="32:34" ht="13.2"/>
    <row r="71" spans="32:34" ht="13.2"/>
    <row r="72" spans="32:34" ht="13.2"/>
    <row r="73" spans="32:34" ht="13.2"/>
    <row r="74" spans="32:34" ht="13.2"/>
    <row r="75" spans="32:34" ht="13.2"/>
    <row r="76" spans="32:34" ht="13.2"/>
    <row r="77" spans="32:34" ht="13.2"/>
    <row r="78" spans="32:34" ht="13.2"/>
    <row r="79" spans="32:34" ht="13.2"/>
    <row r="80" spans="32:34" ht="13.2"/>
    <row r="81" spans="25:34" ht="13.2"/>
    <row r="82" spans="25:34" ht="13.2">
      <c r="Y82" s="243"/>
    </row>
    <row r="83" spans="25:34" ht="13.2">
      <c r="Z83" s="243"/>
      <c r="AA83" s="243"/>
      <c r="AB83" s="243"/>
      <c r="AC83" s="243"/>
      <c r="AD83" s="243"/>
      <c r="AE83" s="243"/>
      <c r="AF83" s="243"/>
      <c r="AG83" s="243"/>
      <c r="AH83" s="243"/>
    </row>
    <row r="84" spans="25:34" ht="13.2"/>
    <row r="85" spans="25:34" ht="13.2"/>
    <row r="86" spans="25:34" ht="13.2"/>
    <row r="87" spans="25:34" ht="13.2"/>
    <row r="88" spans="25:34" ht="13.2">
      <c r="AH88" s="243"/>
    </row>
    <row r="89" spans="25:34" ht="13.2"/>
    <row r="90" spans="25:34" ht="13.2"/>
    <row r="91" spans="25:34" ht="13.2"/>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sheetPr codeName="MasterSheet">
    <pageSetUpPr fitToPage="1"/>
  </sheetPr>
  <dimension ref="B1:J53"/>
  <sheetViews>
    <sheetView showGridLines="0" topLeftCell="A19" zoomScale="70" zoomScaleNormal="70" zoomScaleSheetLayoutView="100" workbookViewId="0"/>
  </sheetViews>
  <sheetFormatPr defaultColWidth="0" defaultRowHeight="13.5" customHeight="1" zeroHeight="1"/>
  <cols>
    <col min="1" max="1" width="8.21875" style="1" customWidth="1"/>
    <col min="2" max="16" width="14.6640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520</v>
      </c>
      <c r="G46" s="8" t="s">
        <v>521</v>
      </c>
      <c r="H46" s="8" t="s">
        <v>522</v>
      </c>
      <c r="I46" s="8" t="s">
        <v>523</v>
      </c>
      <c r="J46" s="9" t="s">
        <v>524</v>
      </c>
    </row>
    <row r="47" spans="2:10" ht="57.75" customHeight="1">
      <c r="B47" s="10"/>
      <c r="C47" s="1172" t="s">
        <v>3</v>
      </c>
      <c r="D47" s="1172"/>
      <c r="E47" s="1173"/>
      <c r="F47" s="11">
        <v>11.55</v>
      </c>
      <c r="G47" s="12">
        <v>15.47</v>
      </c>
      <c r="H47" s="12">
        <v>14.82</v>
      </c>
      <c r="I47" s="12">
        <v>14.09</v>
      </c>
      <c r="J47" s="13">
        <v>11.13</v>
      </c>
    </row>
    <row r="48" spans="2:10" ht="57.75" customHeight="1">
      <c r="B48" s="14"/>
      <c r="C48" s="1174" t="s">
        <v>4</v>
      </c>
      <c r="D48" s="1174"/>
      <c r="E48" s="1175"/>
      <c r="F48" s="15">
        <v>4.9400000000000004</v>
      </c>
      <c r="G48" s="16">
        <v>6.14</v>
      </c>
      <c r="H48" s="16">
        <v>5.26</v>
      </c>
      <c r="I48" s="16">
        <v>9.49</v>
      </c>
      <c r="J48" s="17">
        <v>3.96</v>
      </c>
    </row>
    <row r="49" spans="2:10" ht="57.75" customHeight="1" thickBot="1">
      <c r="B49" s="18"/>
      <c r="C49" s="1176" t="s">
        <v>5</v>
      </c>
      <c r="D49" s="1176"/>
      <c r="E49" s="1177"/>
      <c r="F49" s="19" t="s">
        <v>525</v>
      </c>
      <c r="G49" s="20">
        <v>5.49</v>
      </c>
      <c r="H49" s="20" t="s">
        <v>526</v>
      </c>
      <c r="I49" s="20">
        <v>4.53</v>
      </c>
      <c r="J49" s="21" t="s">
        <v>527</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2018-10-29T04:08:59Z</cp:lastPrinted>
  <dcterms:created xsi:type="dcterms:W3CDTF">2018-01-24T05:17:45Z</dcterms:created>
  <dcterms:modified xsi:type="dcterms:W3CDTF">2018-11-30T00:24:50Z</dcterms:modified>
</cp:coreProperties>
</file>