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450"/>
  </bookViews>
  <sheets>
    <sheet name="R06" sheetId="1" r:id="rId1"/>
  </sheets>
  <definedNames>
    <definedName name="_xlnm.Print_Area" localSheetId="0">'R06'!$A$1:$N$47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<sst xmlns="http://schemas.openxmlformats.org/spreadsheetml/2006/main" xmlns:r="http://schemas.openxmlformats.org/officeDocument/2006/relationships" count="57" uniqueCount="57">
  <si>
    <t>歳入総額</t>
    <rPh sb="0" eb="2">
      <t>サイニュウ</t>
    </rPh>
    <rPh sb="2" eb="4">
      <t>ソウガク</t>
    </rPh>
    <phoneticPr fontId="1"/>
  </si>
  <si>
    <t>繰入金</t>
    <rPh sb="0" eb="2">
      <t>クリイレ</t>
    </rPh>
    <rPh sb="2" eb="3">
      <t>キン</t>
    </rPh>
    <phoneticPr fontId="1"/>
  </si>
  <si>
    <t>内訳</t>
    <rPh sb="0" eb="2">
      <t>ウチワケ</t>
    </rPh>
    <phoneticPr fontId="1"/>
  </si>
  <si>
    <t>衛生費</t>
    <rPh sb="0" eb="3">
      <t>エイセイヒ</t>
    </rPh>
    <phoneticPr fontId="1"/>
  </si>
  <si>
    <t>市税</t>
    <rPh sb="0" eb="1">
      <t>シ</t>
    </rPh>
    <rPh sb="1" eb="2">
      <t>ゼイ</t>
    </rPh>
    <phoneticPr fontId="1"/>
  </si>
  <si>
    <t>依存財源</t>
    <rPh sb="0" eb="2">
      <t>イソン</t>
    </rPh>
    <rPh sb="2" eb="4">
      <t>ザイゲン</t>
    </rPh>
    <phoneticPr fontId="1"/>
  </si>
  <si>
    <t>議会費</t>
    <rPh sb="0" eb="2">
      <t>ギカイ</t>
    </rPh>
    <rPh sb="2" eb="3">
      <t>ヒ</t>
    </rPh>
    <phoneticPr fontId="1"/>
  </si>
  <si>
    <t>県支出金</t>
    <rPh sb="0" eb="1">
      <t>ケン</t>
    </rPh>
    <rPh sb="1" eb="4">
      <t>シシュツキン</t>
    </rPh>
    <phoneticPr fontId="1"/>
  </si>
  <si>
    <t>金額</t>
    <rPh sb="0" eb="2">
      <t>キンガク</t>
    </rPh>
    <phoneticPr fontId="1"/>
  </si>
  <si>
    <t>割合</t>
    <rPh sb="0" eb="2">
      <t>ワリアイ</t>
    </rPh>
    <phoneticPr fontId="1"/>
  </si>
  <si>
    <t>※表示数値未満四捨五入のため、グラフ中の総額と積み上げた合計が合わない場合があります。</t>
    <rPh sb="1" eb="3">
      <t>ヒョウジ</t>
    </rPh>
    <rPh sb="3" eb="5">
      <t>スウチ</t>
    </rPh>
    <rPh sb="5" eb="7">
      <t>ミマン</t>
    </rPh>
    <rPh sb="7" eb="11">
      <t>シシャゴニュウ</t>
    </rPh>
    <rPh sb="18" eb="19">
      <t>チュウ</t>
    </rPh>
    <rPh sb="20" eb="22">
      <t>ソウガク</t>
    </rPh>
    <rPh sb="23" eb="24">
      <t>セキ</t>
    </rPh>
    <rPh sb="25" eb="26">
      <t>ウエ</t>
    </rPh>
    <rPh sb="28" eb="30">
      <t>ゴウケイ</t>
    </rPh>
    <rPh sb="31" eb="32">
      <t>ア</t>
    </rPh>
    <rPh sb="35" eb="37">
      <t>バアイ</t>
    </rPh>
    <phoneticPr fontId="1"/>
  </si>
  <si>
    <t>国庫支出金</t>
    <rPh sb="0" eb="2">
      <t>コッコ</t>
    </rPh>
    <rPh sb="2" eb="5">
      <t>シシュツキン</t>
    </rPh>
    <phoneticPr fontId="1"/>
  </si>
  <si>
    <t>個人市民税</t>
    <rPh sb="0" eb="2">
      <t>コジン</t>
    </rPh>
    <rPh sb="2" eb="5">
      <t>シミンゼイ</t>
    </rPh>
    <phoneticPr fontId="1"/>
  </si>
  <si>
    <t>その他</t>
    <rPh sb="2" eb="3">
      <t>タ</t>
    </rPh>
    <phoneticPr fontId="1"/>
  </si>
  <si>
    <t>歳出総額</t>
    <rPh sb="0" eb="2">
      <t>サイシュツ</t>
    </rPh>
    <rPh sb="2" eb="4">
      <t>ソウガク</t>
    </rPh>
    <phoneticPr fontId="1"/>
  </si>
  <si>
    <t>使用料及び手数料</t>
    <rPh sb="0" eb="3">
      <t>シヨウリョウ</t>
    </rPh>
    <rPh sb="3" eb="4">
      <t>オヨ</t>
    </rPh>
    <rPh sb="5" eb="7">
      <t>テスウ</t>
    </rPh>
    <rPh sb="7" eb="8">
      <t>リョウ</t>
    </rPh>
    <phoneticPr fontId="1"/>
  </si>
  <si>
    <t>：着色セルに予算書の数値（千円）を転記してください。</t>
    <rPh sb="1" eb="3">
      <t>チャクショク</t>
    </rPh>
    <rPh sb="6" eb="9">
      <t>ヨサンショ</t>
    </rPh>
    <rPh sb="10" eb="12">
      <t>スウチ</t>
    </rPh>
    <rPh sb="13" eb="15">
      <t>センエン</t>
    </rPh>
    <rPh sb="17" eb="19">
      <t>テンキ</t>
    </rPh>
    <phoneticPr fontId="1"/>
  </si>
  <si>
    <t>消防費</t>
    <rPh sb="0" eb="2">
      <t>ショウボウ</t>
    </rPh>
    <rPh sb="2" eb="3">
      <t>ヒ</t>
    </rPh>
    <phoneticPr fontId="1"/>
  </si>
  <si>
    <t>株式等譲渡所得割交付金</t>
    <rPh sb="0" eb="2">
      <t>カブシキ</t>
    </rPh>
    <rPh sb="2" eb="3">
      <t>ナド</t>
    </rPh>
    <rPh sb="3" eb="5">
      <t>ジョウト</t>
    </rPh>
    <rPh sb="5" eb="8">
      <t>ショトクワリ</t>
    </rPh>
    <rPh sb="8" eb="11">
      <t>コウフキン</t>
    </rPh>
    <phoneticPr fontId="1"/>
  </si>
  <si>
    <t>都市計画税</t>
    <rPh sb="0" eb="2">
      <t>トシ</t>
    </rPh>
    <rPh sb="2" eb="4">
      <t>ケイカク</t>
    </rPh>
    <rPh sb="4" eb="5">
      <t>ゼイ</t>
    </rPh>
    <phoneticPr fontId="1"/>
  </si>
  <si>
    <t>諸収入</t>
    <rPh sb="0" eb="1">
      <t>ショ</t>
    </rPh>
    <rPh sb="1" eb="3">
      <t>シュウニュウ</t>
    </rPh>
    <phoneticPr fontId="1"/>
  </si>
  <si>
    <t>地方消費税交付金</t>
    <rPh sb="0" eb="2">
      <t>チホウ</t>
    </rPh>
    <rPh sb="2" eb="5">
      <t>ショウヒゼイ</t>
    </rPh>
    <rPh sb="5" eb="8">
      <t>コウフキン</t>
    </rPh>
    <phoneticPr fontId="1"/>
  </si>
  <si>
    <t>民生費</t>
    <rPh sb="0" eb="2">
      <t>ミンセイ</t>
    </rPh>
    <rPh sb="2" eb="3">
      <t>ヒ</t>
    </rPh>
    <phoneticPr fontId="1"/>
  </si>
  <si>
    <t>繰越金</t>
    <rPh sb="0" eb="3">
      <t>クリコシキン</t>
    </rPh>
    <phoneticPr fontId="1"/>
  </si>
  <si>
    <t>総務費</t>
    <rPh sb="0" eb="3">
      <t>ソウムヒ</t>
    </rPh>
    <phoneticPr fontId="1"/>
  </si>
  <si>
    <t>公債費</t>
    <rPh sb="0" eb="2">
      <t>コウサイ</t>
    </rPh>
    <rPh sb="2" eb="3">
      <t>ヒ</t>
    </rPh>
    <phoneticPr fontId="1"/>
  </si>
  <si>
    <t>自主財源</t>
    <rPh sb="0" eb="2">
      <t>ジシュ</t>
    </rPh>
    <rPh sb="2" eb="4">
      <t>ザイゲン</t>
    </rPh>
    <phoneticPr fontId="1"/>
  </si>
  <si>
    <t>土木費</t>
    <rPh sb="0" eb="2">
      <t>ドボク</t>
    </rPh>
    <rPh sb="2" eb="3">
      <t>ヒ</t>
    </rPh>
    <phoneticPr fontId="1"/>
  </si>
  <si>
    <t>災害復旧費</t>
    <rPh sb="0" eb="5">
      <t>サイガイフッキュウヒ</t>
    </rPh>
    <phoneticPr fontId="1"/>
  </si>
  <si>
    <t>教育費</t>
    <rPh sb="0" eb="3">
      <t>キョウイクヒ</t>
    </rPh>
    <phoneticPr fontId="1"/>
  </si>
  <si>
    <t>分担金及び負担金</t>
    <rPh sb="0" eb="3">
      <t>ブンタンキン</t>
    </rPh>
    <rPh sb="3" eb="4">
      <t>オヨ</t>
    </rPh>
    <rPh sb="5" eb="8">
      <t>フタンキン</t>
    </rPh>
    <phoneticPr fontId="1"/>
  </si>
  <si>
    <t>合計</t>
    <rPh sb="0" eb="2">
      <t>ゴウケイ</t>
    </rPh>
    <phoneticPr fontId="1"/>
  </si>
  <si>
    <t>各種交付金・地方特例交付金</t>
    <rPh sb="0" eb="2">
      <t>カクシュ</t>
    </rPh>
    <rPh sb="2" eb="5">
      <t>コウフキン</t>
    </rPh>
    <rPh sb="6" eb="8">
      <t>チホウ</t>
    </rPh>
    <rPh sb="8" eb="10">
      <t>トクレイ</t>
    </rPh>
    <rPh sb="10" eb="13">
      <t>コウフキン</t>
    </rPh>
    <phoneticPr fontId="1"/>
  </si>
  <si>
    <t>地方交付税（特別）</t>
    <rPh sb="0" eb="2">
      <t>チホウ</t>
    </rPh>
    <rPh sb="2" eb="5">
      <t>コウフゼイ</t>
    </rPh>
    <rPh sb="6" eb="8">
      <t>トクベツ</t>
    </rPh>
    <phoneticPr fontId="1"/>
  </si>
  <si>
    <t>商工費</t>
    <rPh sb="0" eb="2">
      <t>ショウコウ</t>
    </rPh>
    <rPh sb="2" eb="3">
      <t>ヒ</t>
    </rPh>
    <phoneticPr fontId="1"/>
  </si>
  <si>
    <t>固定資産税</t>
    <rPh sb="0" eb="2">
      <t>コテイ</t>
    </rPh>
    <rPh sb="2" eb="5">
      <t>シサンゼイ</t>
    </rPh>
    <phoneticPr fontId="1"/>
  </si>
  <si>
    <t>地方譲与税</t>
    <rPh sb="0" eb="2">
      <t>チホウ</t>
    </rPh>
    <rPh sb="2" eb="4">
      <t>ジョウヨ</t>
    </rPh>
    <rPh sb="4" eb="5">
      <t>ゼイ</t>
    </rPh>
    <phoneticPr fontId="1"/>
  </si>
  <si>
    <t>計算式２</t>
    <rPh sb="0" eb="3">
      <t>ケイサンシキ</t>
    </rPh>
    <phoneticPr fontId="1"/>
  </si>
  <si>
    <t>法人市民税</t>
    <rPh sb="0" eb="2">
      <t>ホウジン</t>
    </rPh>
    <rPh sb="2" eb="5">
      <t>シミンゼイ</t>
    </rPh>
    <phoneticPr fontId="1"/>
  </si>
  <si>
    <t>市たばこ税</t>
    <rPh sb="0" eb="1">
      <t>シ</t>
    </rPh>
    <rPh sb="4" eb="5">
      <t>ゼイ</t>
    </rPh>
    <phoneticPr fontId="1"/>
  </si>
  <si>
    <t>軽自動車税</t>
    <rPh sb="0" eb="1">
      <t>ケイ</t>
    </rPh>
    <rPh sb="1" eb="4">
      <t>ジドウシャ</t>
    </rPh>
    <rPh sb="4" eb="5">
      <t>ゼイ</t>
    </rPh>
    <phoneticPr fontId="1"/>
  </si>
  <si>
    <t>繰越金・寄附金等</t>
    <rPh sb="0" eb="2">
      <t>クリコシ</t>
    </rPh>
    <rPh sb="2" eb="3">
      <t>キン</t>
    </rPh>
    <rPh sb="4" eb="7">
      <t>キフキン</t>
    </rPh>
    <rPh sb="7" eb="8">
      <t>トウ</t>
    </rPh>
    <phoneticPr fontId="1"/>
  </si>
  <si>
    <t>配当割交付金</t>
    <rPh sb="0" eb="2">
      <t>ハイトウ</t>
    </rPh>
    <rPh sb="2" eb="3">
      <t>ワ</t>
    </rPh>
    <rPh sb="3" eb="6">
      <t>コウフキン</t>
    </rPh>
    <phoneticPr fontId="1"/>
  </si>
  <si>
    <t>計算式１</t>
    <rPh sb="0" eb="3">
      <t>ケイサンシキ</t>
    </rPh>
    <phoneticPr fontId="1"/>
  </si>
  <si>
    <t>財産収入</t>
    <rPh sb="0" eb="2">
      <t>ザイサン</t>
    </rPh>
    <rPh sb="2" eb="4">
      <t>シュウニュウ</t>
    </rPh>
    <phoneticPr fontId="1"/>
  </si>
  <si>
    <t>農林水産業費</t>
    <rPh sb="0" eb="2">
      <t>ノウリン</t>
    </rPh>
    <rPh sb="2" eb="3">
      <t>ミズ</t>
    </rPh>
    <rPh sb="3" eb="5">
      <t>サンギョウ</t>
    </rPh>
    <rPh sb="5" eb="6">
      <t>ヒ</t>
    </rPh>
    <phoneticPr fontId="1"/>
  </si>
  <si>
    <t>市債(借金）</t>
    <rPh sb="0" eb="2">
      <t>シサイ</t>
    </rPh>
    <rPh sb="3" eb="5">
      <t>シャッキン</t>
    </rPh>
    <phoneticPr fontId="1"/>
  </si>
  <si>
    <t>寄附金</t>
    <rPh sb="0" eb="3">
      <t>キフキン</t>
    </rPh>
    <phoneticPr fontId="1"/>
  </si>
  <si>
    <t>法人事業税交付金</t>
    <rPh sb="0" eb="2">
      <t>ホウジン</t>
    </rPh>
    <rPh sb="2" eb="5">
      <t>ジギョウゼイ</t>
    </rPh>
    <rPh sb="5" eb="8">
      <t>コウフキン</t>
    </rPh>
    <phoneticPr fontId="1"/>
  </si>
  <si>
    <t>地方特例交付金</t>
    <rPh sb="0" eb="2">
      <t>チホウ</t>
    </rPh>
    <rPh sb="2" eb="4">
      <t>トクレイ</t>
    </rPh>
    <rPh sb="4" eb="7">
      <t>コウフキン</t>
    </rPh>
    <phoneticPr fontId="1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</si>
  <si>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1"/>
  </si>
  <si>
    <t>利子割交付金</t>
    <rPh sb="0" eb="2">
      <t>リシ</t>
    </rPh>
    <rPh sb="2" eb="3">
      <t>ワ</t>
    </rPh>
    <rPh sb="3" eb="6">
      <t>コウフキン</t>
    </rPh>
    <phoneticPr fontId="1"/>
  </si>
  <si>
    <t>環境性能割交付金</t>
    <rPh sb="0" eb="2">
      <t>カンキョウ</t>
    </rPh>
    <rPh sb="2" eb="4">
      <t>セイノウ</t>
    </rPh>
    <rPh sb="4" eb="5">
      <t>ワ</t>
    </rPh>
    <rPh sb="5" eb="8">
      <t>コウフキン</t>
    </rPh>
    <phoneticPr fontId="1"/>
  </si>
  <si>
    <t>予備費</t>
    <rPh sb="0" eb="3">
      <t>ヨビヒ</t>
    </rPh>
    <phoneticPr fontId="1"/>
  </si>
  <si>
    <t>自主</t>
    <rPh sb="0" eb="2">
      <t>ジシュ</t>
    </rPh>
    <phoneticPr fontId="1"/>
  </si>
  <si>
    <t>依存</t>
    <rPh sb="0" eb="2">
      <t>イソン</t>
    </rPh>
    <phoneticPr fontId="1"/>
  </si>
  <si>
    <t>区分</t>
    <rPh sb="0" eb="2">
      <t>クブン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</si>
</sst>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0.0%"/>
    <numFmt numFmtId="177" formatCode="####&quot;億&quot;####&quot;万&quot;####&quot;円&quot;"/>
  </numFmts>
  <fonts count="4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b/>
      <sz val="11"/>
      <color theme="1"/>
      <name val="ＭＳ Ｐゴシック"/>
    </font>
  </fonts>
  <fills count="6">
    <fill>
      <patternFill patternType="none"/>
    </fill>
    <fill>
      <patternFill patternType="gray125"/>
    </fill>
    <fill>
      <patternFill patternType="solid">
        <fgColor theme="0" tint="-0.35"/>
        <bgColor indexed="64"/>
      </patternFill>
    </fill>
    <fill>
      <patternFill patternType="solid">
        <fgColor rgb="FFFFE69A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rgb="FF86BFE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3" borderId="2" xfId="1" applyFont="1" applyFill="1" applyBorder="1">
      <alignment vertical="center"/>
    </xf>
    <xf numFmtId="38" fontId="0" fillId="3" borderId="3" xfId="1" applyFont="1" applyFill="1" applyBorder="1">
      <alignment vertical="center"/>
    </xf>
    <xf numFmtId="38" fontId="0" fillId="0" borderId="0" xfId="1" applyFont="1">
      <alignment vertical="center"/>
    </xf>
    <xf numFmtId="0" fontId="0" fillId="2" borderId="5" xfId="0" applyFill="1" applyBorder="1" applyAlignment="1">
      <alignment horizontal="center" vertical="center"/>
    </xf>
    <xf numFmtId="176" fontId="0" fillId="0" borderId="6" xfId="2" applyNumberFormat="1" applyFont="1" applyFill="1" applyBorder="1">
      <alignment vertical="center"/>
    </xf>
    <xf numFmtId="176" fontId="0" fillId="0" borderId="7" xfId="2" applyNumberFormat="1" applyFont="1" applyFill="1" applyBorder="1">
      <alignment vertical="center"/>
    </xf>
    <xf numFmtId="176" fontId="0" fillId="0" borderId="0" xfId="0" applyNumberFormat="1" applyFont="1" applyFill="1">
      <alignment vertical="center"/>
    </xf>
    <xf numFmtId="176" fontId="0" fillId="2" borderId="4" xfId="0" applyNumberFormat="1" applyFont="1" applyFill="1" applyBorder="1" applyAlignment="1">
      <alignment horizontal="center" vertical="center"/>
    </xf>
    <xf numFmtId="176" fontId="0" fillId="0" borderId="4" xfId="0" applyNumberFormat="1" applyFont="1" applyFill="1" applyBorder="1">
      <alignment vertical="center"/>
    </xf>
    <xf numFmtId="38" fontId="0" fillId="2" borderId="5" xfId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38" fontId="0" fillId="0" borderId="0" xfId="1" applyFont="1" applyFill="1" applyAlignment="1">
      <alignment horizontal="right" vertical="center"/>
    </xf>
    <xf numFmtId="0" fontId="0" fillId="2" borderId="8" xfId="0" applyFill="1" applyBorder="1" applyAlignment="1">
      <alignment horizontal="center" vertical="center"/>
    </xf>
    <xf numFmtId="38" fontId="0" fillId="4" borderId="8" xfId="1" applyFont="1" applyFill="1" applyBorder="1" applyAlignment="1">
      <alignment horizontal="right" vertical="center"/>
    </xf>
    <xf numFmtId="38" fontId="0" fillId="0" borderId="8" xfId="1" applyFon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38" fontId="0" fillId="0" borderId="10" xfId="1" applyFont="1" applyFill="1" applyBorder="1" applyAlignment="1">
      <alignment horizontal="right" vertical="center"/>
    </xf>
    <xf numFmtId="38" fontId="0" fillId="2" borderId="9" xfId="1" applyFont="1" applyFill="1" applyBorder="1" applyAlignment="1">
      <alignment horizontal="center" vertical="center"/>
    </xf>
    <xf numFmtId="38" fontId="0" fillId="4" borderId="10" xfId="1" applyFont="1" applyFill="1" applyBorder="1" applyAlignment="1">
      <alignment horizontal="right" vertical="center"/>
    </xf>
    <xf numFmtId="0" fontId="0" fillId="2" borderId="11" xfId="0" applyFill="1" applyBorder="1" applyAlignment="1">
      <alignment horizontal="center" vertical="center"/>
    </xf>
    <xf numFmtId="38" fontId="0" fillId="0" borderId="11" xfId="1" applyFont="1" applyFill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38" fontId="0" fillId="0" borderId="4" xfId="1" applyFont="1" applyFill="1" applyBorder="1" applyAlignment="1">
      <alignment horizontal="right" vertical="center"/>
    </xf>
    <xf numFmtId="38" fontId="0" fillId="0" borderId="13" xfId="1" applyFont="1" applyFill="1" applyBorder="1" applyAlignment="1">
      <alignment horizontal="right" vertical="center"/>
    </xf>
    <xf numFmtId="38" fontId="0" fillId="0" borderId="14" xfId="1" applyFont="1" applyFill="1" applyBorder="1" applyAlignment="1">
      <alignment horizontal="right" vertical="center"/>
    </xf>
    <xf numFmtId="38" fontId="0" fillId="2" borderId="12" xfId="1" applyFont="1" applyFill="1" applyBorder="1" applyAlignment="1">
      <alignment horizontal="center" vertical="center"/>
    </xf>
    <xf numFmtId="177" fontId="0" fillId="0" borderId="0" xfId="1" applyNumberFormat="1" applyFont="1" applyAlignment="1">
      <alignment vertical="center" shrinkToFit="1"/>
    </xf>
    <xf numFmtId="177" fontId="0" fillId="2" borderId="15" xfId="0" applyNumberFormat="1" applyFont="1" applyFill="1" applyBorder="1" applyAlignment="1">
      <alignment horizontal="center" vertical="center" shrinkToFit="1"/>
    </xf>
    <xf numFmtId="177" fontId="0" fillId="0" borderId="16" xfId="1" applyNumberFormat="1" applyFont="1" applyBorder="1" applyAlignment="1">
      <alignment vertical="center" shrinkToFit="1"/>
    </xf>
    <xf numFmtId="177" fontId="0" fillId="0" borderId="17" xfId="1" applyNumberFormat="1" applyFont="1" applyBorder="1" applyAlignment="1">
      <alignment vertical="center" shrinkToFit="1"/>
    </xf>
    <xf numFmtId="177" fontId="0" fillId="2" borderId="4" xfId="1" applyNumberFormat="1" applyFont="1" applyFill="1" applyBorder="1" applyAlignment="1">
      <alignment horizontal="center" vertical="center" shrinkToFit="1"/>
    </xf>
    <xf numFmtId="177" fontId="0" fillId="0" borderId="4" xfId="1" applyNumberFormat="1" applyFont="1" applyBorder="1" applyAlignment="1">
      <alignment vertical="center" shrinkToFit="1"/>
    </xf>
    <xf numFmtId="177" fontId="0" fillId="2" borderId="18" xfId="0" applyNumberFormat="1" applyFont="1" applyFill="1" applyBorder="1" applyAlignment="1">
      <alignment horizontal="center" vertical="center" shrinkToFit="1"/>
    </xf>
    <xf numFmtId="177" fontId="0" fillId="0" borderId="19" xfId="1" applyNumberFormat="1" applyFont="1" applyBorder="1" applyAlignment="1">
      <alignment vertical="center" shrinkToFit="1"/>
    </xf>
    <xf numFmtId="177" fontId="0" fillId="0" borderId="20" xfId="1" applyNumberFormat="1" applyFont="1" applyBorder="1" applyAlignment="1">
      <alignment vertical="center" shrinkToFit="1"/>
    </xf>
    <xf numFmtId="177" fontId="0" fillId="2" borderId="5" xfId="1" applyNumberFormat="1" applyFont="1" applyFill="1" applyBorder="1" applyAlignment="1">
      <alignment horizontal="center" vertical="center" shrinkToFit="1"/>
    </xf>
    <xf numFmtId="177" fontId="0" fillId="0" borderId="6" xfId="1" applyNumberFormat="1" applyFont="1" applyBorder="1" applyAlignment="1">
      <alignment horizontal="center" vertical="center" shrinkToFit="1"/>
    </xf>
    <xf numFmtId="177" fontId="0" fillId="0" borderId="7" xfId="1" applyNumberFormat="1" applyFont="1" applyBorder="1" applyAlignment="1">
      <alignment horizontal="center" vertical="center" shrinkToFit="1"/>
    </xf>
    <xf numFmtId="177" fontId="0" fillId="0" borderId="0" xfId="0" applyNumberFormat="1" applyFont="1" applyFill="1" applyAlignment="1">
      <alignment horizontal="center" vertical="center" shrinkToFit="1"/>
    </xf>
    <xf numFmtId="0" fontId="0" fillId="4" borderId="21" xfId="0" applyFill="1" applyBorder="1">
      <alignment vertical="center"/>
    </xf>
    <xf numFmtId="0" fontId="3" fillId="0" borderId="0" xfId="0" applyFont="1" applyBorder="1" applyAlignment="1">
      <alignment vertical="center" wrapText="1"/>
    </xf>
    <xf numFmtId="38" fontId="0" fillId="4" borderId="0" xfId="1" applyFont="1" applyFill="1">
      <alignment vertical="center"/>
    </xf>
    <xf numFmtId="38" fontId="0" fillId="5" borderId="0" xfId="1" applyFont="1" applyFill="1">
      <alignment vertical="center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O47"/>
  <sheetViews>
    <sheetView tabSelected="1" workbookViewId="0">
      <selection activeCell="A48" sqref="A48"/>
    </sheetView>
  </sheetViews>
  <sheetFormatPr defaultRowHeight="13.5"/>
  <cols>
    <col min="1" max="1" width="26.75" customWidth="1"/>
    <col min="3" max="3" width="15.625" style="1" customWidth="1"/>
    <col min="4" max="4" width="19.875" style="1" hidden="1" bestFit="1" customWidth="1"/>
    <col min="5" max="5" width="16.75" customWidth="1"/>
    <col min="6" max="6" width="6.6640625" customWidth="1"/>
    <col min="7" max="7" width="3.75" customWidth="1"/>
    <col min="8" max="8" width="5.875" customWidth="1"/>
    <col min="10" max="10" width="9.75" customWidth="1"/>
    <col min="11" max="11" width="2.25" customWidth="1"/>
    <col min="12" max="12" width="22.375" customWidth="1"/>
    <col min="13" max="13" width="11.25" customWidth="1"/>
  </cols>
  <sheetData>
    <row r="1" spans="1:13" ht="37.5" customHeight="1">
      <c r="A1" t="s">
        <v>0</v>
      </c>
      <c r="C1" s="19">
        <f>SUM(C3:C14)</f>
        <v>23690000</v>
      </c>
      <c r="D1" s="19">
        <v>1000</v>
      </c>
      <c r="E1" s="35">
        <f>C1*D1</f>
        <v>23690000000</v>
      </c>
      <c r="F1" s="35"/>
      <c r="H1" s="48"/>
      <c r="I1" t="s">
        <v>16</v>
      </c>
    </row>
    <row r="2" spans="1:13">
      <c r="A2" s="2" t="s">
        <v>2</v>
      </c>
      <c r="B2" s="11" t="s">
        <v>9</v>
      </c>
      <c r="C2" s="20" t="s">
        <v>43</v>
      </c>
      <c r="D2" s="28" t="s">
        <v>37</v>
      </c>
      <c r="E2" s="36" t="s">
        <v>8</v>
      </c>
      <c r="F2" s="44" t="s">
        <v>56</v>
      </c>
      <c r="L2" t="s">
        <v>51</v>
      </c>
      <c r="M2" s="50">
        <v>6000</v>
      </c>
    </row>
    <row r="3" spans="1:13">
      <c r="A3" s="3" t="s">
        <v>4</v>
      </c>
      <c r="B3" s="12">
        <f t="shared" ref="B3:B14" si="0">E3/$E$1</f>
        <v>0.51198104685521317</v>
      </c>
      <c r="C3" s="21">
        <v>12128831</v>
      </c>
      <c r="D3" s="29">
        <v>1000</v>
      </c>
      <c r="E3" s="37">
        <f t="shared" ref="E3:E14" si="1">C3*D3</f>
        <v>12128831000</v>
      </c>
      <c r="F3" s="45" t="s">
        <v>54</v>
      </c>
      <c r="L3" t="s">
        <v>42</v>
      </c>
      <c r="M3" s="50">
        <v>99000</v>
      </c>
    </row>
    <row r="4" spans="1:13">
      <c r="A4" s="3" t="s">
        <v>20</v>
      </c>
      <c r="B4" s="12">
        <f t="shared" si="0"/>
        <v>4.2840101308569016e-002</v>
      </c>
      <c r="C4" s="21">
        <v>1014882</v>
      </c>
      <c r="D4" s="29">
        <v>1000</v>
      </c>
      <c r="E4" s="37">
        <f t="shared" si="1"/>
        <v>1014882000</v>
      </c>
      <c r="F4" s="45" t="s">
        <v>54</v>
      </c>
      <c r="L4" t="s">
        <v>18</v>
      </c>
      <c r="M4" s="50">
        <v>79000</v>
      </c>
    </row>
    <row r="5" spans="1:13">
      <c r="A5" s="3" t="s">
        <v>1</v>
      </c>
      <c r="B5" s="12">
        <f t="shared" si="0"/>
        <v>8.9892190797804986e-002</v>
      </c>
      <c r="C5" s="21">
        <v>2129546</v>
      </c>
      <c r="D5" s="29">
        <v>1000</v>
      </c>
      <c r="E5" s="37">
        <f t="shared" si="1"/>
        <v>2129546000</v>
      </c>
      <c r="F5" s="45" t="s">
        <v>54</v>
      </c>
      <c r="L5" t="s">
        <v>48</v>
      </c>
      <c r="M5" s="50">
        <v>214000</v>
      </c>
    </row>
    <row r="6" spans="1:13">
      <c r="A6" s="3" t="s">
        <v>30</v>
      </c>
      <c r="B6" s="12">
        <f t="shared" si="0"/>
        <v>8.6046855213170112e-003</v>
      </c>
      <c r="C6" s="21">
        <v>203845</v>
      </c>
      <c r="D6" s="29">
        <v>1000</v>
      </c>
      <c r="E6" s="37">
        <f t="shared" si="1"/>
        <v>203845000</v>
      </c>
      <c r="F6" s="45" t="s">
        <v>54</v>
      </c>
      <c r="L6" t="s">
        <v>21</v>
      </c>
      <c r="M6" s="50">
        <v>1480000</v>
      </c>
    </row>
    <row r="7" spans="1:13">
      <c r="A7" s="3" t="s">
        <v>41</v>
      </c>
      <c r="B7" s="12">
        <f t="shared" si="0"/>
        <v>7.5621359223300971e-003</v>
      </c>
      <c r="C7" s="22">
        <f>SUM(J7:J9)</f>
        <v>179147</v>
      </c>
      <c r="D7" s="29">
        <v>1000</v>
      </c>
      <c r="E7" s="37">
        <f t="shared" si="1"/>
        <v>179147000</v>
      </c>
      <c r="F7" s="45" t="s">
        <v>54</v>
      </c>
      <c r="I7" t="s">
        <v>44</v>
      </c>
      <c r="J7" s="50">
        <v>12099</v>
      </c>
      <c r="L7" t="s">
        <v>52</v>
      </c>
      <c r="M7" s="50">
        <v>51000</v>
      </c>
    </row>
    <row r="8" spans="1:13">
      <c r="A8" s="3" t="s">
        <v>15</v>
      </c>
      <c r="B8" s="12">
        <f t="shared" si="0"/>
        <v>6.7224567327986489e-003</v>
      </c>
      <c r="C8" s="21">
        <v>159255</v>
      </c>
      <c r="D8" s="29">
        <v>1000</v>
      </c>
      <c r="E8" s="37">
        <f t="shared" si="1"/>
        <v>159255000</v>
      </c>
      <c r="F8" s="45" t="s">
        <v>54</v>
      </c>
      <c r="I8" t="s">
        <v>23</v>
      </c>
      <c r="J8" s="50">
        <v>100000</v>
      </c>
      <c r="L8" t="s">
        <v>49</v>
      </c>
      <c r="M8" s="50">
        <v>385414</v>
      </c>
    </row>
    <row r="9" spans="1:13">
      <c r="A9" s="3" t="s">
        <v>11</v>
      </c>
      <c r="B9" s="12">
        <f t="shared" si="0"/>
        <v>0.13786846770789363</v>
      </c>
      <c r="C9" s="21">
        <v>3266104</v>
      </c>
      <c r="D9" s="29">
        <v>1000</v>
      </c>
      <c r="E9" s="37">
        <f t="shared" si="1"/>
        <v>3266104000</v>
      </c>
      <c r="F9" s="45" t="s">
        <v>55</v>
      </c>
      <c r="I9" t="s">
        <v>47</v>
      </c>
      <c r="J9" s="50">
        <v>67048</v>
      </c>
      <c r="L9" t="s">
        <v>50</v>
      </c>
      <c r="M9" s="50">
        <v>10000</v>
      </c>
    </row>
    <row r="10" spans="1:13">
      <c r="A10" s="3" t="s">
        <v>32</v>
      </c>
      <c r="B10" s="12">
        <f t="shared" si="0"/>
        <v>9.8117940059096659e-002</v>
      </c>
      <c r="C10" s="22">
        <f>SUM(M2:M9)</f>
        <v>2324414</v>
      </c>
      <c r="D10" s="29">
        <v>1000</v>
      </c>
      <c r="E10" s="37">
        <f t="shared" si="1"/>
        <v>2324414000</v>
      </c>
      <c r="F10" s="45" t="s">
        <v>55</v>
      </c>
    </row>
    <row r="11" spans="1:13">
      <c r="A11" s="3" t="s">
        <v>7</v>
      </c>
      <c r="B11" s="12">
        <f t="shared" si="0"/>
        <v>7.7242549598986909e-002</v>
      </c>
      <c r="C11" s="21">
        <v>1829876</v>
      </c>
      <c r="D11" s="29">
        <v>1000</v>
      </c>
      <c r="E11" s="37">
        <f t="shared" si="1"/>
        <v>1829876000</v>
      </c>
      <c r="F11" s="45" t="s">
        <v>55</v>
      </c>
    </row>
    <row r="12" spans="1:13">
      <c r="A12" s="3" t="s">
        <v>46</v>
      </c>
      <c r="B12" s="12">
        <f t="shared" si="0"/>
        <v>1.2279442802870409e-002</v>
      </c>
      <c r="C12" s="21">
        <v>290900</v>
      </c>
      <c r="D12" s="29">
        <v>1000</v>
      </c>
      <c r="E12" s="37">
        <f t="shared" si="1"/>
        <v>290900000</v>
      </c>
      <c r="F12" s="45" t="s">
        <v>55</v>
      </c>
    </row>
    <row r="13" spans="1:13">
      <c r="A13" s="3" t="s">
        <v>36</v>
      </c>
      <c r="B13" s="12">
        <f t="shared" si="0"/>
        <v>5.8336850991979735e-003</v>
      </c>
      <c r="C13" s="21">
        <v>138200</v>
      </c>
      <c r="D13" s="29">
        <v>1000</v>
      </c>
      <c r="E13" s="37">
        <f t="shared" si="1"/>
        <v>138200000</v>
      </c>
      <c r="F13" s="45" t="s">
        <v>55</v>
      </c>
    </row>
    <row r="14" spans="1:13" ht="14.25">
      <c r="A14" s="4" t="s">
        <v>33</v>
      </c>
      <c r="B14" s="13">
        <f t="shared" si="0"/>
        <v>1.055297593921486e-003</v>
      </c>
      <c r="C14" s="21">
        <v>25000</v>
      </c>
      <c r="D14" s="29">
        <v>1000</v>
      </c>
      <c r="E14" s="38">
        <f t="shared" si="1"/>
        <v>25000000</v>
      </c>
      <c r="F14" s="46" t="s">
        <v>55</v>
      </c>
    </row>
    <row r="15" spans="1:13">
      <c r="A15" t="s">
        <v>31</v>
      </c>
      <c r="B15" s="14">
        <f>SUM(B3:B14)</f>
        <v>1</v>
      </c>
      <c r="E15" s="35">
        <f>SUM(E3:E14)</f>
        <v>23690000000</v>
      </c>
      <c r="F15" s="35"/>
    </row>
    <row r="16" spans="1:13">
      <c r="B16" s="14"/>
      <c r="E16" s="35"/>
      <c r="F16" s="35"/>
    </row>
    <row r="17" spans="1:15">
      <c r="A17" s="5" t="s">
        <v>56</v>
      </c>
      <c r="B17" s="15" t="s">
        <v>9</v>
      </c>
      <c r="C17" s="5"/>
      <c r="D17" s="5"/>
      <c r="E17" s="39" t="s">
        <v>8</v>
      </c>
      <c r="F17" s="35"/>
    </row>
    <row r="18" spans="1:15">
      <c r="A18" s="6" t="s">
        <v>26</v>
      </c>
      <c r="B18" s="16">
        <f>E18/E15</f>
        <v>0.66760261713803293</v>
      </c>
      <c r="C18" s="23"/>
      <c r="D18" s="23"/>
      <c r="E18" s="40">
        <f>SUM(E3:E8)</f>
        <v>15815506000</v>
      </c>
      <c r="F18" s="35"/>
    </row>
    <row r="19" spans="1:15">
      <c r="A19" s="6" t="s">
        <v>5</v>
      </c>
      <c r="B19" s="16">
        <f>E19/E15</f>
        <v>0.33239738286196707</v>
      </c>
      <c r="C19" s="23"/>
      <c r="D19" s="23"/>
      <c r="E19" s="40">
        <f>SUM(E9:E14)</f>
        <v>7874494000</v>
      </c>
      <c r="F19" s="35"/>
    </row>
    <row r="20" spans="1:15">
      <c r="E20" s="35"/>
      <c r="F20" s="35"/>
    </row>
    <row r="21" spans="1:15" ht="36" customHeight="1">
      <c r="A21" t="s">
        <v>14</v>
      </c>
      <c r="C21" s="19">
        <f>SUM(C23:C33)</f>
        <v>23690000</v>
      </c>
      <c r="D21" s="1">
        <v>1000</v>
      </c>
      <c r="E21" s="35">
        <f>C21*D21</f>
        <v>23690000000</v>
      </c>
      <c r="F21" s="35"/>
      <c r="H21" s="49"/>
      <c r="I21" s="49"/>
      <c r="J21" s="49"/>
      <c r="K21" s="49"/>
      <c r="L21" s="49"/>
      <c r="M21" s="49"/>
      <c r="N21" s="49"/>
      <c r="O21" s="49"/>
    </row>
    <row r="22" spans="1:15">
      <c r="A22" s="2" t="s">
        <v>2</v>
      </c>
      <c r="B22" s="11" t="s">
        <v>9</v>
      </c>
      <c r="C22" s="24" t="s">
        <v>43</v>
      </c>
      <c r="D22" s="30" t="s">
        <v>37</v>
      </c>
      <c r="E22" s="41" t="s">
        <v>8</v>
      </c>
      <c r="F22" s="47"/>
    </row>
    <row r="23" spans="1:15">
      <c r="A23" s="3" t="s">
        <v>22</v>
      </c>
      <c r="B23" s="12">
        <f t="shared" ref="B23:B33" si="2">E23/$E$21</f>
        <v>0.44499421696918529</v>
      </c>
      <c r="C23" s="21">
        <v>10541913</v>
      </c>
      <c r="D23" s="31">
        <v>1000</v>
      </c>
      <c r="E23" s="42">
        <f t="shared" ref="E23:E33" si="3">C23*D23</f>
        <v>10541913000</v>
      </c>
      <c r="F23" s="35"/>
    </row>
    <row r="24" spans="1:15">
      <c r="A24" s="3" t="s">
        <v>29</v>
      </c>
      <c r="B24" s="12">
        <f t="shared" si="2"/>
        <v>0.17648944702406077</v>
      </c>
      <c r="C24" s="21">
        <v>4181035</v>
      </c>
      <c r="D24" s="31">
        <v>1000</v>
      </c>
      <c r="E24" s="42">
        <f t="shared" si="3"/>
        <v>4181035000</v>
      </c>
      <c r="F24" s="35"/>
    </row>
    <row r="25" spans="1:15">
      <c r="A25" s="3" t="s">
        <v>24</v>
      </c>
      <c r="B25" s="12">
        <f t="shared" si="2"/>
        <v>0.12335964542000845</v>
      </c>
      <c r="C25" s="21">
        <v>2922390</v>
      </c>
      <c r="D25" s="31">
        <v>1000</v>
      </c>
      <c r="E25" s="42">
        <f t="shared" si="3"/>
        <v>2922390000</v>
      </c>
      <c r="F25" s="35"/>
    </row>
    <row r="26" spans="1:15">
      <c r="A26" s="3" t="s">
        <v>27</v>
      </c>
      <c r="B26" s="12">
        <f t="shared" si="2"/>
        <v>6.6857703672435626e-002</v>
      </c>
      <c r="C26" s="21">
        <v>1583859</v>
      </c>
      <c r="D26" s="31">
        <v>1000</v>
      </c>
      <c r="E26" s="42">
        <f t="shared" si="3"/>
        <v>1583859000</v>
      </c>
      <c r="F26" s="35"/>
    </row>
    <row r="27" spans="1:15">
      <c r="A27" s="3" t="s">
        <v>3</v>
      </c>
      <c r="B27" s="12">
        <f t="shared" si="2"/>
        <v>9.340270156184044e-002</v>
      </c>
      <c r="C27" s="21">
        <v>2212710</v>
      </c>
      <c r="D27" s="31">
        <v>1000</v>
      </c>
      <c r="E27" s="42">
        <f t="shared" si="3"/>
        <v>2212710000</v>
      </c>
      <c r="F27" s="35"/>
      <c r="L27" t="s">
        <v>53</v>
      </c>
      <c r="M27" s="51">
        <v>30000</v>
      </c>
    </row>
    <row r="28" spans="1:15">
      <c r="A28" s="3" t="s">
        <v>17</v>
      </c>
      <c r="B28" s="12">
        <f t="shared" si="2"/>
        <v>3.3893077247783877e-002</v>
      </c>
      <c r="C28" s="21">
        <v>802927</v>
      </c>
      <c r="D28" s="31">
        <v>1000</v>
      </c>
      <c r="E28" s="42">
        <f t="shared" si="3"/>
        <v>802927000</v>
      </c>
      <c r="F28" s="35"/>
      <c r="L28" t="s">
        <v>28</v>
      </c>
      <c r="M28" s="51">
        <v>5606</v>
      </c>
    </row>
    <row r="29" spans="1:15">
      <c r="A29" s="3" t="s">
        <v>25</v>
      </c>
      <c r="B29" s="12">
        <f t="shared" si="2"/>
        <v>3.6026298016040521e-002</v>
      </c>
      <c r="C29" s="21">
        <v>853463</v>
      </c>
      <c r="D29" s="31">
        <v>1000</v>
      </c>
      <c r="E29" s="42">
        <f t="shared" si="3"/>
        <v>853463000</v>
      </c>
      <c r="F29" s="35"/>
    </row>
    <row r="30" spans="1:15">
      <c r="A30" s="3" t="s">
        <v>45</v>
      </c>
      <c r="B30" s="12">
        <f t="shared" si="2"/>
        <v>9.1404390037990706e-003</v>
      </c>
      <c r="C30" s="21">
        <v>216537</v>
      </c>
      <c r="D30" s="31">
        <v>1000</v>
      </c>
      <c r="E30" s="42">
        <f t="shared" si="3"/>
        <v>216537000</v>
      </c>
      <c r="F30" s="35"/>
    </row>
    <row r="31" spans="1:15">
      <c r="A31" s="3" t="s">
        <v>6</v>
      </c>
      <c r="B31" s="12">
        <f t="shared" si="2"/>
        <v>8.770367243562685e-003</v>
      </c>
      <c r="C31" s="21">
        <v>207770</v>
      </c>
      <c r="D31" s="31">
        <v>1000</v>
      </c>
      <c r="E31" s="42">
        <f t="shared" si="3"/>
        <v>207770000</v>
      </c>
      <c r="F31" s="35"/>
    </row>
    <row r="32" spans="1:15">
      <c r="A32" s="3" t="s">
        <v>34</v>
      </c>
      <c r="B32" s="12">
        <f t="shared" si="2"/>
        <v>5.5631067961165051e-003</v>
      </c>
      <c r="C32" s="21">
        <v>131790</v>
      </c>
      <c r="D32" s="31">
        <v>1000</v>
      </c>
      <c r="E32" s="42">
        <f t="shared" si="3"/>
        <v>131790000</v>
      </c>
      <c r="F32" s="35"/>
    </row>
    <row r="33" spans="1:6" ht="14.25">
      <c r="A33" s="4" t="s">
        <v>13</v>
      </c>
      <c r="B33" s="13">
        <f t="shared" si="2"/>
        <v>1.5029970451667369e-003</v>
      </c>
      <c r="C33" s="25">
        <f>M27+M28</f>
        <v>35606</v>
      </c>
      <c r="D33" s="32">
        <v>1000</v>
      </c>
      <c r="E33" s="43">
        <f t="shared" si="3"/>
        <v>35606000</v>
      </c>
      <c r="F33" s="35"/>
    </row>
    <row r="34" spans="1:6">
      <c r="A34" t="s">
        <v>31</v>
      </c>
      <c r="B34" s="14">
        <f>SUM(B23:B33)</f>
        <v>1</v>
      </c>
      <c r="D34" s="33"/>
      <c r="E34" s="35">
        <f>SUM(E23:E33)</f>
        <v>23690000000</v>
      </c>
      <c r="F34" s="35"/>
    </row>
    <row r="35" spans="1:6">
      <c r="B35" s="14"/>
      <c r="D35" s="19"/>
      <c r="E35" s="35"/>
      <c r="F35" s="35"/>
    </row>
    <row r="36" spans="1:6">
      <c r="E36" s="35"/>
      <c r="F36" s="35"/>
    </row>
    <row r="37" spans="1:6" ht="39" customHeight="1">
      <c r="A37" t="s">
        <v>4</v>
      </c>
      <c r="C37" s="19">
        <f>SUM(C39:C44)</f>
        <v>12128831</v>
      </c>
      <c r="D37" s="19">
        <v>1000</v>
      </c>
      <c r="E37" s="35">
        <f>C37*D37</f>
        <v>12128831000</v>
      </c>
      <c r="F37" s="35"/>
    </row>
    <row r="38" spans="1:6">
      <c r="A38" s="7" t="s">
        <v>2</v>
      </c>
      <c r="B38" s="17" t="s">
        <v>9</v>
      </c>
      <c r="C38" s="26" t="s">
        <v>43</v>
      </c>
      <c r="D38" s="34" t="s">
        <v>37</v>
      </c>
      <c r="E38" s="41" t="s">
        <v>8</v>
      </c>
      <c r="F38" s="47"/>
    </row>
    <row r="39" spans="1:6">
      <c r="A39" s="8" t="s">
        <v>35</v>
      </c>
      <c r="B39" s="12">
        <f t="shared" ref="B39:B44" si="4">E39/$E$37</f>
        <v>0.4382982993167272</v>
      </c>
      <c r="C39" s="21">
        <v>5316046</v>
      </c>
      <c r="D39" s="31">
        <v>1000</v>
      </c>
      <c r="E39" s="42">
        <f t="shared" ref="E39:E44" si="5">C39*D39</f>
        <v>5316046000</v>
      </c>
      <c r="F39" s="35"/>
    </row>
    <row r="40" spans="1:6">
      <c r="A40" s="8" t="s">
        <v>12</v>
      </c>
      <c r="B40" s="12">
        <f t="shared" si="4"/>
        <v>0.41044466692626846</v>
      </c>
      <c r="C40" s="21">
        <v>4978214</v>
      </c>
      <c r="D40" s="31">
        <v>1000</v>
      </c>
      <c r="E40" s="42">
        <f t="shared" si="5"/>
        <v>4978214000</v>
      </c>
      <c r="F40" s="35"/>
    </row>
    <row r="41" spans="1:6">
      <c r="A41" s="8" t="s">
        <v>19</v>
      </c>
      <c r="B41" s="12">
        <f t="shared" si="4"/>
        <v>7.5421365834844267e-002</v>
      </c>
      <c r="C41" s="21">
        <v>914773</v>
      </c>
      <c r="D41" s="31">
        <v>1000</v>
      </c>
      <c r="E41" s="42">
        <f t="shared" si="5"/>
        <v>914773000</v>
      </c>
      <c r="F41" s="35"/>
    </row>
    <row r="42" spans="1:6">
      <c r="A42" s="8" t="s">
        <v>38</v>
      </c>
      <c r="B42" s="12">
        <f t="shared" si="4"/>
        <v>4.1030335075160997e-002</v>
      </c>
      <c r="C42" s="21">
        <v>497650</v>
      </c>
      <c r="D42" s="31">
        <v>1000</v>
      </c>
      <c r="E42" s="42">
        <f t="shared" si="5"/>
        <v>497650000</v>
      </c>
      <c r="F42" s="35"/>
    </row>
    <row r="43" spans="1:6">
      <c r="A43" s="8" t="s">
        <v>39</v>
      </c>
      <c r="B43" s="12">
        <f t="shared" si="4"/>
        <v>2.6318612238887654e-002</v>
      </c>
      <c r="C43" s="21">
        <v>319214</v>
      </c>
      <c r="D43" s="31">
        <v>1000</v>
      </c>
      <c r="E43" s="42">
        <f t="shared" si="5"/>
        <v>319214000</v>
      </c>
      <c r="F43" s="35"/>
    </row>
    <row r="44" spans="1:6" ht="14.25">
      <c r="A44" s="9" t="s">
        <v>40</v>
      </c>
      <c r="B44" s="13">
        <f t="shared" si="4"/>
        <v>8.4867206081113665e-003</v>
      </c>
      <c r="C44" s="27">
        <v>102934</v>
      </c>
      <c r="D44" s="32">
        <v>1000</v>
      </c>
      <c r="E44" s="43">
        <f t="shared" si="5"/>
        <v>102934000</v>
      </c>
      <c r="F44" s="35"/>
    </row>
    <row r="45" spans="1:6">
      <c r="A45" s="10"/>
      <c r="B45" s="14">
        <f>SUM(B39:B44)</f>
        <v>1</v>
      </c>
      <c r="C45" s="19"/>
      <c r="D45" s="19"/>
      <c r="E45" s="10">
        <f>SUM(E39:E44)</f>
        <v>12128831000</v>
      </c>
      <c r="F45" s="10"/>
    </row>
    <row r="46" spans="1:6">
      <c r="B46" s="18"/>
    </row>
    <row r="47" spans="1:6">
      <c r="A47" t="s">
        <v>10</v>
      </c>
    </row>
  </sheetData>
  <phoneticPr fontId="1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R06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ユーザン</dc:creator>
  <cp:lastModifiedBy>佐藤 有美</cp:lastModifiedBy>
  <dcterms:created xsi:type="dcterms:W3CDTF">2016-09-29T03:18:08Z</dcterms:created>
  <dcterms:modified xsi:type="dcterms:W3CDTF">2024-06-26T08:17:19Z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2024-06-26T08:17:19Z</vt:filetime>
  </property>
</Properties>
</file>