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240" yWindow="60" windowWidth="14940" windowHeight="8550"/>
  </bookViews>
  <sheets>
    <sheet name="マスタ" sheetId="4" r:id="rId1"/>
    <sheet name="入浴35" sheetId="1" r:id="rId2"/>
    <sheet name="入浴36" sheetId="2" r:id="rId3"/>
    <sheet name="入浴37" sheetId="3" r:id="rId4"/>
  </sheets>
  <definedNames>
    <definedName name="報酬表">#REF!</definedName>
    <definedName name="介護あり報酬表">#REF!</definedName>
    <definedName name="余暇・介護あり">#REF!</definedName>
    <definedName name="介護なし報酬表">#REF!</definedName>
    <definedName name="余暇・介護なし">#REF!</definedName>
    <definedName name="_xlnm.Print_Area" localSheetId="1">入浴35!$A$1:$AP$42</definedName>
    <definedName name="_xlnm.Print_Area" localSheetId="3">入浴37!$A$1:$S$57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<sst xmlns="http://schemas.openxmlformats.org/spreadsheetml/2006/main" xmlns:r="http://schemas.openxmlformats.org/officeDocument/2006/relationships" count="71" uniqueCount="71">
  <si>
    <t>年</t>
    <rPh sb="0" eb="1">
      <t>ネン</t>
    </rPh>
    <phoneticPr fontId="21"/>
  </si>
  <si>
    <t>請求事業所</t>
    <rPh sb="0" eb="2">
      <t>セイキュウ</t>
    </rPh>
    <rPh sb="2" eb="4">
      <t>ジギョウ</t>
    </rPh>
    <rPh sb="4" eb="5">
      <t>ショ</t>
    </rPh>
    <phoneticPr fontId="21"/>
  </si>
  <si>
    <t>終了時間</t>
    <rPh sb="0" eb="2">
      <t>シュウリョウ</t>
    </rPh>
    <rPh sb="2" eb="4">
      <t>ジカン</t>
    </rPh>
    <phoneticPr fontId="21"/>
  </si>
  <si>
    <t>受給者氏名</t>
    <rPh sb="0" eb="3">
      <t>ジュキュウシャ</t>
    </rPh>
    <rPh sb="3" eb="5">
      <t>シメイ</t>
    </rPh>
    <phoneticPr fontId="21"/>
  </si>
  <si>
    <t>金　　　額</t>
    <rPh sb="0" eb="1">
      <t>キン</t>
    </rPh>
    <rPh sb="4" eb="5">
      <t>ガク</t>
    </rPh>
    <phoneticPr fontId="21"/>
  </si>
  <si>
    <t>サービス提供者印</t>
    <rPh sb="4" eb="6">
      <t>テイキョウ</t>
    </rPh>
    <rPh sb="6" eb="7">
      <t>シャ</t>
    </rPh>
    <rPh sb="7" eb="8">
      <t>ジルシ</t>
    </rPh>
    <phoneticPr fontId="21"/>
  </si>
  <si>
    <t>口座名義人</t>
    <rPh sb="0" eb="2">
      <t>コウザ</t>
    </rPh>
    <rPh sb="2" eb="4">
      <t>メイギ</t>
    </rPh>
    <rPh sb="4" eb="5">
      <t>ニン</t>
    </rPh>
    <phoneticPr fontId="21"/>
  </si>
  <si>
    <t>受給者氏名</t>
    <rPh sb="0" eb="3">
      <t>じゅきゅうしゃ</t>
    </rPh>
    <rPh sb="3" eb="5">
      <t>しめい</t>
    </rPh>
    <phoneticPr fontId="19" type="Hiragana"/>
  </si>
  <si>
    <t>明細書件数</t>
    <rPh sb="0" eb="2">
      <t>メイサイ</t>
    </rPh>
    <rPh sb="2" eb="3">
      <t>ショ</t>
    </rPh>
    <rPh sb="3" eb="5">
      <t>ケンスウ</t>
    </rPh>
    <phoneticPr fontId="21"/>
  </si>
  <si>
    <t>サービス内容及び
契約支給量</t>
    <rPh sb="4" eb="6">
      <t>ナイヨウ</t>
    </rPh>
    <rPh sb="6" eb="7">
      <t>オヨ</t>
    </rPh>
    <rPh sb="9" eb="11">
      <t>ケイヤク</t>
    </rPh>
    <rPh sb="11" eb="12">
      <t>シ</t>
    </rPh>
    <rPh sb="12" eb="13">
      <t>キュウ</t>
    </rPh>
    <rPh sb="13" eb="14">
      <t>リョウ</t>
    </rPh>
    <phoneticPr fontId="21"/>
  </si>
  <si>
    <t>事業所番号</t>
    <rPh sb="0" eb="3">
      <t>ジギョウショ</t>
    </rPh>
    <rPh sb="3" eb="5">
      <t>バンゴウ</t>
    </rPh>
    <phoneticPr fontId="21"/>
  </si>
  <si>
    <t>サービス提供時間</t>
  </si>
  <si>
    <t>上記のとおり請求します。</t>
    <rPh sb="0" eb="2">
      <t>ジョウキ</t>
    </rPh>
    <rPh sb="6" eb="8">
      <t>セイキュウ</t>
    </rPh>
    <phoneticPr fontId="21"/>
  </si>
  <si>
    <t>時間／月</t>
  </si>
  <si>
    <t>内
訳</t>
    <rPh sb="0" eb="1">
      <t>ウチ</t>
    </rPh>
    <rPh sb="4" eb="5">
      <t>ヤク</t>
    </rPh>
    <phoneticPr fontId="21"/>
  </si>
  <si>
    <t>受給者氏名</t>
    <rPh sb="0" eb="3">
      <t>ジュキュウシャ</t>
    </rPh>
    <rPh sb="3" eb="5">
      <t>シメイ</t>
    </rPh>
    <phoneticPr fontId="25"/>
  </si>
  <si>
    <t>開始時間</t>
    <rPh sb="0" eb="2">
      <t>カイシ</t>
    </rPh>
    <rPh sb="2" eb="4">
      <t>ジカン</t>
    </rPh>
    <phoneticPr fontId="21"/>
  </si>
  <si>
    <t>月分</t>
    <rPh sb="0" eb="1">
      <t>ツキ</t>
    </rPh>
    <rPh sb="1" eb="2">
      <t>ブン</t>
    </rPh>
    <phoneticPr fontId="21"/>
  </si>
  <si>
    <t>上限額</t>
    <rPh sb="0" eb="3">
      <t>じょうげんがく</t>
    </rPh>
    <phoneticPr fontId="19" type="Hiragana"/>
  </si>
  <si>
    <t>日</t>
    <rPh sb="0" eb="1">
      <t>ヒ</t>
    </rPh>
    <phoneticPr fontId="21"/>
  </si>
  <si>
    <t>職・氏名</t>
    <rPh sb="0" eb="1">
      <t>ショク</t>
    </rPh>
    <rPh sb="2" eb="4">
      <t>シメイ</t>
    </rPh>
    <phoneticPr fontId="21"/>
  </si>
  <si>
    <t>1割</t>
    <rPh sb="1" eb="2">
      <t>わり</t>
    </rPh>
    <phoneticPr fontId="19" type="Hiragana"/>
  </si>
  <si>
    <t>算定時間</t>
    <rPh sb="0" eb="2">
      <t>サンテイ</t>
    </rPh>
    <rPh sb="2" eb="4">
      <t>ジカン</t>
    </rPh>
    <phoneticPr fontId="21"/>
  </si>
  <si>
    <t>銀行名</t>
    <rPh sb="0" eb="3">
      <t>ギンコウメイ</t>
    </rPh>
    <phoneticPr fontId="21"/>
  </si>
  <si>
    <t>利用者負担額</t>
    <rPh sb="0" eb="3">
      <t>リヨウシャ</t>
    </rPh>
    <rPh sb="3" eb="5">
      <t>フタン</t>
    </rPh>
    <rPh sb="5" eb="6">
      <t>ガク</t>
    </rPh>
    <phoneticPr fontId="21"/>
  </si>
  <si>
    <t>長久手市長　様</t>
    <rPh sb="0" eb="1">
      <t>ナガ</t>
    </rPh>
    <rPh sb="1" eb="2">
      <t>ク</t>
    </rPh>
    <rPh sb="2" eb="3">
      <t>テ</t>
    </rPh>
    <rPh sb="4" eb="5">
      <t>チョウ</t>
    </rPh>
    <rPh sb="6" eb="7">
      <t>サマ</t>
    </rPh>
    <phoneticPr fontId="21"/>
  </si>
  <si>
    <t>利用者証番号</t>
    <rPh sb="0" eb="3">
      <t>りようしゃ</t>
    </rPh>
    <rPh sb="3" eb="4">
      <t>あかし</t>
    </rPh>
    <rPh sb="4" eb="6">
      <t>ばんごう</t>
    </rPh>
    <phoneticPr fontId="19" type="Hiragana"/>
  </si>
  <si>
    <t>金</t>
    <rPh sb="0" eb="1">
      <t>キン</t>
    </rPh>
    <phoneticPr fontId="21"/>
  </si>
  <si>
    <t>登録番号</t>
    <rPh sb="0" eb="2">
      <t>トウロク</t>
    </rPh>
    <rPh sb="2" eb="4">
      <t>バンゴウ</t>
    </rPh>
    <phoneticPr fontId="25"/>
  </si>
  <si>
    <t>利用者
確認印</t>
    <rPh sb="0" eb="3">
      <t>リヨウシャ</t>
    </rPh>
    <rPh sb="4" eb="6">
      <t>カクニン</t>
    </rPh>
    <rPh sb="6" eb="7">
      <t>ジルシ</t>
    </rPh>
    <phoneticPr fontId="21"/>
  </si>
  <si>
    <t>請求金額</t>
    <rPh sb="0" eb="2">
      <t>セイキュウ</t>
    </rPh>
    <rPh sb="2" eb="3">
      <t>キン</t>
    </rPh>
    <rPh sb="3" eb="4">
      <t>ガク</t>
    </rPh>
    <phoneticPr fontId="21"/>
  </si>
  <si>
    <t>円</t>
    <rPh sb="0" eb="1">
      <t>エン</t>
    </rPh>
    <phoneticPr fontId="21"/>
  </si>
  <si>
    <t>登録番号</t>
    <rPh sb="0" eb="2">
      <t>とうろく</t>
    </rPh>
    <rPh sb="2" eb="4">
      <t>ばんごう</t>
    </rPh>
    <phoneticPr fontId="19" type="Hiragana"/>
  </si>
  <si>
    <t>合　　　　計</t>
    <rPh sb="0" eb="1">
      <t>ゴウ</t>
    </rPh>
    <rPh sb="5" eb="6">
      <t>ケイ</t>
    </rPh>
    <phoneticPr fontId="21"/>
  </si>
  <si>
    <t>月</t>
    <rPh sb="0" eb="1">
      <t>ツキ</t>
    </rPh>
    <phoneticPr fontId="21"/>
  </si>
  <si>
    <t>（所在地）</t>
    <rPh sb="1" eb="4">
      <t>ショザイチ</t>
    </rPh>
    <phoneticPr fontId="21"/>
  </si>
  <si>
    <t>請求事業者</t>
    <rPh sb="0" eb="2">
      <t>セイキュウ</t>
    </rPh>
    <rPh sb="2" eb="5">
      <t>ジギョウシャ</t>
    </rPh>
    <phoneticPr fontId="21"/>
  </si>
  <si>
    <t>負担</t>
    <rPh sb="0" eb="2">
      <t>ふたん</t>
    </rPh>
    <phoneticPr fontId="19" type="Hiragana"/>
  </si>
  <si>
    <t>事業所名</t>
    <rPh sb="0" eb="2">
      <t>ジギョウ</t>
    </rPh>
    <rPh sb="2" eb="3">
      <t>ショ</t>
    </rPh>
    <rPh sb="3" eb="4">
      <t>メイ</t>
    </rPh>
    <phoneticPr fontId="25"/>
  </si>
  <si>
    <t>住　所</t>
    <rPh sb="0" eb="1">
      <t>ジュウ</t>
    </rPh>
    <rPh sb="2" eb="3">
      <t>トコロ</t>
    </rPh>
    <phoneticPr fontId="21"/>
  </si>
  <si>
    <t>電話番号</t>
    <rPh sb="0" eb="2">
      <t>デンワ</t>
    </rPh>
    <rPh sb="2" eb="4">
      <t>バンゴウ</t>
    </rPh>
    <phoneticPr fontId="21"/>
  </si>
  <si>
    <t>支店名</t>
    <rPh sb="0" eb="3">
      <t>シテンメイ</t>
    </rPh>
    <phoneticPr fontId="21"/>
  </si>
  <si>
    <t>名　称</t>
    <rPh sb="0" eb="1">
      <t>メイ</t>
    </rPh>
    <rPh sb="2" eb="3">
      <t>ショウ</t>
    </rPh>
    <phoneticPr fontId="21"/>
  </si>
  <si>
    <t>種　別</t>
    <rPh sb="0" eb="1">
      <t>タネ</t>
    </rPh>
    <rPh sb="2" eb="3">
      <t>ベツ</t>
    </rPh>
    <phoneticPr fontId="21"/>
  </si>
  <si>
    <t>登録番号</t>
    <rPh sb="0" eb="2">
      <t>トウロク</t>
    </rPh>
    <rPh sb="2" eb="4">
      <t>バンゴウ</t>
    </rPh>
    <phoneticPr fontId="21"/>
  </si>
  <si>
    <t>番　号</t>
    <rPh sb="0" eb="1">
      <t>バン</t>
    </rPh>
    <rPh sb="2" eb="3">
      <t>ゴウ</t>
    </rPh>
    <phoneticPr fontId="21"/>
  </si>
  <si>
    <t>地域生活支援事業利用者証番号</t>
    <rPh sb="8" eb="10">
      <t>リヨウ</t>
    </rPh>
    <phoneticPr fontId="25"/>
  </si>
  <si>
    <t>年</t>
    <rPh sb="0" eb="1">
      <t>ねん</t>
    </rPh>
    <phoneticPr fontId="19" type="Hiragana"/>
  </si>
  <si>
    <t>利用者名簿</t>
    <rPh sb="0" eb="3">
      <t>りようしゃ</t>
    </rPh>
    <rPh sb="3" eb="5">
      <t>めいぼ</t>
    </rPh>
    <phoneticPr fontId="19" type="Hiragana"/>
  </si>
  <si>
    <t>利用者証番号</t>
    <rPh sb="0" eb="3">
      <t>リヨウシャ</t>
    </rPh>
    <rPh sb="3" eb="4">
      <t>アカシ</t>
    </rPh>
    <rPh sb="4" eb="6">
      <t>バンゴウ</t>
    </rPh>
    <phoneticPr fontId="21"/>
  </si>
  <si>
    <t>日数/月</t>
    <rPh sb="0" eb="1">
      <t>にち</t>
    </rPh>
    <rPh sb="1" eb="2">
      <t>かず</t>
    </rPh>
    <rPh sb="3" eb="4">
      <t>つき</t>
    </rPh>
    <phoneticPr fontId="19" type="Hiragana"/>
  </si>
  <si>
    <t>月分</t>
    <rPh sb="0" eb="2">
      <t>ガツブン</t>
    </rPh>
    <phoneticPr fontId="21"/>
  </si>
  <si>
    <t>月</t>
    <rPh sb="0" eb="1">
      <t>つき</t>
    </rPh>
    <phoneticPr fontId="19" type="Hiragana"/>
  </si>
  <si>
    <t>日付・曜日</t>
    <rPh sb="0" eb="2">
      <t>ヒヅケ</t>
    </rPh>
    <rPh sb="3" eb="5">
      <t>ヨウビ</t>
    </rPh>
    <phoneticPr fontId="21"/>
  </si>
  <si>
    <t>事業費</t>
    <rPh sb="0" eb="3">
      <t>ジギョウヒ</t>
    </rPh>
    <phoneticPr fontId="21"/>
  </si>
  <si>
    <t>事業所名</t>
    <rPh sb="0" eb="3">
      <t>ジギョウショ</t>
    </rPh>
    <rPh sb="3" eb="4">
      <t>メイ</t>
    </rPh>
    <phoneticPr fontId="21"/>
  </si>
  <si>
    <t>無</t>
    <rPh sb="0" eb="1">
      <t>な</t>
    </rPh>
    <phoneticPr fontId="19" type="Hiragana"/>
  </si>
  <si>
    <t>当月移動支援費請求額（円）</t>
    <rPh sb="0" eb="2">
      <t>トウゲツ</t>
    </rPh>
    <rPh sb="2" eb="4">
      <t>イドウ</t>
    </rPh>
    <rPh sb="4" eb="7">
      <t>シエンヒ</t>
    </rPh>
    <rPh sb="7" eb="10">
      <t>セイキュウガク</t>
    </rPh>
    <rPh sb="11" eb="12">
      <t>エン</t>
    </rPh>
    <phoneticPr fontId="25"/>
  </si>
  <si>
    <t>合計</t>
    <rPh sb="0" eb="2">
      <t>ゴウケイ</t>
    </rPh>
    <phoneticPr fontId="25"/>
  </si>
  <si>
    <t>○</t>
  </si>
  <si>
    <t>合計</t>
    <rPh sb="0" eb="2">
      <t>ゴウケイ</t>
    </rPh>
    <phoneticPr fontId="21"/>
  </si>
  <si>
    <t>長久手市訪問入浴サービス事業提供実績記録票</t>
    <rPh sb="0" eb="1">
      <t>ナガ</t>
    </rPh>
    <rPh sb="1" eb="2">
      <t>ク</t>
    </rPh>
    <rPh sb="2" eb="3">
      <t>テ</t>
    </rPh>
    <rPh sb="3" eb="4">
      <t>シ</t>
    </rPh>
    <rPh sb="4" eb="6">
      <t>ホウモン</t>
    </rPh>
    <rPh sb="6" eb="8">
      <t>ニュウヨク</t>
    </rPh>
    <rPh sb="12" eb="14">
      <t>ジギョウ</t>
    </rPh>
    <rPh sb="14" eb="16">
      <t>テイキョウ</t>
    </rPh>
    <rPh sb="16" eb="18">
      <t>ジッセキ</t>
    </rPh>
    <rPh sb="18" eb="20">
      <t>キロク</t>
    </rPh>
    <rPh sb="20" eb="21">
      <t>ヒョウ</t>
    </rPh>
    <phoneticPr fontId="21"/>
  </si>
  <si>
    <t>長久手市訪問入浴サービス事業請求書</t>
    <rPh sb="0" eb="1">
      <t>ナガ</t>
    </rPh>
    <rPh sb="1" eb="2">
      <t>ク</t>
    </rPh>
    <rPh sb="2" eb="3">
      <t>テ</t>
    </rPh>
    <rPh sb="3" eb="4">
      <t>シ</t>
    </rPh>
    <rPh sb="12" eb="14">
      <t>ジギョウ</t>
    </rPh>
    <rPh sb="14" eb="16">
      <t>セイキュウ</t>
    </rPh>
    <rPh sb="16" eb="17">
      <t>ショ</t>
    </rPh>
    <phoneticPr fontId="21"/>
  </si>
  <si>
    <t>算定</t>
    <rPh sb="0" eb="2">
      <t>サンテイ</t>
    </rPh>
    <phoneticPr fontId="21"/>
  </si>
  <si>
    <t>長久手市訪問入浴サービス事業請求明細書</t>
    <rPh sb="16" eb="18">
      <t>メイサイ</t>
    </rPh>
    <phoneticPr fontId="25"/>
  </si>
  <si>
    <t>請求額</t>
    <rPh sb="0" eb="3">
      <t>セイキ</t>
    </rPh>
    <phoneticPr fontId="21"/>
  </si>
  <si>
    <t>様式第３５号</t>
    <rPh sb="0" eb="2">
      <t>ヨウシキ</t>
    </rPh>
    <rPh sb="2" eb="3">
      <t>ダイ</t>
    </rPh>
    <rPh sb="5" eb="6">
      <t>ゴウ</t>
    </rPh>
    <phoneticPr fontId="21"/>
  </si>
  <si>
    <t>様式第３６号</t>
    <rPh sb="0" eb="2">
      <t>ヨウシキ</t>
    </rPh>
    <rPh sb="2" eb="3">
      <t>ダイ</t>
    </rPh>
    <rPh sb="5" eb="6">
      <t>ゴウ</t>
    </rPh>
    <phoneticPr fontId="21"/>
  </si>
  <si>
    <t>様式第３７号</t>
    <rPh sb="0" eb="2">
      <t>ヨウシキ</t>
    </rPh>
    <rPh sb="2" eb="3">
      <t>ダイ</t>
    </rPh>
    <rPh sb="5" eb="6">
      <t>ゴウ</t>
    </rPh>
    <phoneticPr fontId="21"/>
  </si>
  <si>
    <t>提供年月</t>
    <rPh sb="0" eb="2">
      <t>ていきょう</t>
    </rPh>
    <rPh sb="2" eb="3">
      <t>ねん</t>
    </rPh>
    <rPh sb="3" eb="4">
      <t>つき</t>
    </rPh>
    <phoneticPr fontId="19" type="Hiragana"/>
  </si>
  <si>
    <t>当座・普通</t>
    <rPh sb="0" eb="2">
      <t>トウザ</t>
    </rPh>
    <rPh sb="3" eb="5">
      <t>フツウ</t>
    </rPh>
    <phoneticPr fontId="2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</si>
</sst>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176" formatCode="#,##0_ "/>
    <numFmt numFmtId="177" formatCode="0_ "/>
    <numFmt numFmtId="178" formatCode="m&quot;月&quot;d&quot;日&quot;;@"/>
    <numFmt numFmtId="179" formatCode="h:mm;@"/>
    <numFmt numFmtId="180" formatCode="#,##0.0_ "/>
    <numFmt numFmtId="181" formatCode="#&quot;回&quot;"/>
    <numFmt numFmtId="182" formatCode="#,##0&quot;円&quot;"/>
    <numFmt numFmtId="183" formatCode="#"/>
    <numFmt numFmtId="184" formatCode="#&quot;円&quot;"/>
    <numFmt numFmtId="185" formatCode="&quot;〒&quot;###\-####"/>
  </numFmts>
  <fonts count="34">
    <font>
      <sz val="12"/>
      <color auto="1"/>
      <name val="ＭＳ Ｐ明朝"/>
      <family val="1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2"/>
      <color auto="1"/>
      <name val="ＭＳ Ｐ明朝"/>
      <family val="1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游ゴシック"/>
      <family val="3"/>
    </font>
    <font>
      <sz val="16"/>
      <color auto="1"/>
      <name val="ＭＳ Ｐ明朝"/>
      <family val="1"/>
    </font>
    <font>
      <sz val="6"/>
      <color auto="1"/>
      <name val="ＭＳ Ｐ明朝"/>
      <family val="1"/>
    </font>
    <font>
      <sz val="11"/>
      <color auto="1"/>
      <name val="ＭＳ Ｐ明朝"/>
      <family val="1"/>
    </font>
    <font>
      <sz val="12"/>
      <color rgb="FF000000"/>
      <name val="ＭＳ Ｐ明朝"/>
      <family val="1"/>
    </font>
    <font>
      <sz val="22"/>
      <color auto="1"/>
      <name val="ＭＳ Ｐ明朝"/>
      <family val="1"/>
    </font>
    <font>
      <sz val="6"/>
      <color auto="1"/>
      <name val="ＭＳ Ｐゴシック"/>
      <family val="3"/>
    </font>
    <font>
      <sz val="11"/>
      <color indexed="8"/>
      <name val="ＭＳ Ｐ明朝"/>
      <family val="1"/>
    </font>
    <font>
      <sz val="18"/>
      <color indexed="8"/>
      <name val="ＭＳ Ｐ明朝"/>
      <family val="1"/>
    </font>
    <font>
      <sz val="12"/>
      <color indexed="8"/>
      <name val="ＭＳ Ｐ明朝"/>
      <family val="1"/>
    </font>
    <font>
      <sz val="14"/>
      <color indexed="8"/>
      <name val="ＭＳ Ｐ明朝"/>
      <family val="1"/>
    </font>
    <font>
      <sz val="16"/>
      <color indexed="8"/>
      <name val="ＭＳ Ｐ明朝"/>
      <family val="1"/>
    </font>
    <font>
      <sz val="18"/>
      <color auto="1"/>
      <name val="ＭＳ Ｐ明朝"/>
      <family val="1"/>
    </font>
    <font>
      <sz val="14"/>
      <color auto="1"/>
      <name val="ＭＳ Ｐ明朝"/>
      <family val="1"/>
    </font>
    <font>
      <sz val="20"/>
      <color indexed="8"/>
      <name val="ＭＳ Ｐ明朝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E69A"/>
        <bgColor indexed="64"/>
      </patternFill>
    </fill>
    <fill>
      <patternFill patternType="solid">
        <fgColor theme="0" tint="-5.e-002"/>
        <bgColor indexed="64"/>
      </patternFill>
    </fill>
  </fills>
  <borders count="5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08">
    <xf numFmtId="0" fontId="0" fillId="0" borderId="0" xfId="0"/>
    <xf numFmtId="0" fontId="0" fillId="24" borderId="10" xfId="0" applyFont="1" applyFill="1" applyBorder="1"/>
    <xf numFmtId="0" fontId="20" fillId="0" borderId="10" xfId="0" applyFont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0" xfId="0" applyFont="1" applyFill="1"/>
    <xf numFmtId="0" fontId="0" fillId="25" borderId="10" xfId="0" applyFont="1" applyFill="1" applyBorder="1"/>
    <xf numFmtId="176" fontId="0" fillId="0" borderId="0" xfId="0" applyNumberFormat="1" applyFont="1" applyFill="1" applyBorder="1"/>
    <xf numFmtId="0" fontId="0" fillId="0" borderId="0" xfId="0" applyFont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177" fontId="0" fillId="0" borderId="13" xfId="0" applyNumberFormat="1" applyFont="1" applyFill="1" applyBorder="1" applyAlignment="1" applyProtection="1">
      <alignment horizontal="center" vertical="center"/>
      <protection locked="0"/>
    </xf>
    <xf numFmtId="0" fontId="22" fillId="0" borderId="14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178" fontId="0" fillId="0" borderId="14" xfId="0" applyNumberFormat="1" applyFont="1" applyFill="1" applyBorder="1" applyAlignment="1">
      <alignment horizontal="center" vertical="center"/>
    </xf>
    <xf numFmtId="178" fontId="0" fillId="0" borderId="15" xfId="0" applyNumberFormat="1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177" fontId="0" fillId="0" borderId="11" xfId="0" applyNumberFormat="1" applyFont="1" applyFill="1" applyBorder="1" applyAlignment="1" applyProtection="1">
      <alignment horizontal="center" vertical="center"/>
      <protection locked="0"/>
    </xf>
    <xf numFmtId="0" fontId="22" fillId="0" borderId="18" xfId="0" applyFont="1" applyFill="1" applyBorder="1" applyAlignment="1">
      <alignment horizontal="center" vertical="center" wrapText="1"/>
    </xf>
    <xf numFmtId="178" fontId="0" fillId="0" borderId="18" xfId="0" applyNumberFormat="1" applyFont="1" applyFill="1" applyBorder="1" applyAlignment="1">
      <alignment horizontal="center" vertical="center"/>
    </xf>
    <xf numFmtId="178" fontId="0" fillId="0" borderId="19" xfId="0" applyNumberFormat="1" applyFont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177" fontId="0" fillId="0" borderId="21" xfId="0" applyNumberFormat="1" applyFont="1" applyFill="1" applyBorder="1" applyAlignment="1" applyProtection="1">
      <alignment horizontal="center" vertical="center"/>
      <protection locked="0"/>
    </xf>
    <xf numFmtId="0" fontId="22" fillId="0" borderId="2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179" fontId="0" fillId="0" borderId="14" xfId="0" applyNumberFormat="1" applyFont="1" applyFill="1" applyBorder="1" applyAlignment="1" applyProtection="1">
      <alignment horizontal="center" vertical="center" wrapText="1"/>
      <protection locked="0"/>
    </xf>
    <xf numFmtId="179" fontId="0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179" fontId="0" fillId="0" borderId="18" xfId="0" applyNumberFormat="1" applyFont="1" applyFill="1" applyBorder="1" applyAlignment="1" applyProtection="1">
      <alignment horizontal="center" vertical="center" wrapText="1"/>
      <protection locked="0"/>
    </xf>
    <xf numFmtId="179" fontId="0" fillId="0" borderId="17" xfId="0" applyNumberFormat="1" applyFont="1" applyBorder="1" applyAlignment="1" applyProtection="1">
      <alignment horizontal="center" vertical="center" wrapText="1"/>
      <protection locked="0"/>
    </xf>
    <xf numFmtId="0" fontId="0" fillId="0" borderId="1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179" fontId="0" fillId="0" borderId="23" xfId="0" applyNumberFormat="1" applyFont="1" applyFill="1" applyBorder="1" applyAlignment="1" applyProtection="1">
      <alignment horizontal="center" vertical="center" wrapText="1"/>
      <protection locked="0"/>
    </xf>
    <xf numFmtId="179" fontId="0" fillId="0" borderId="20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180" fontId="0" fillId="0" borderId="14" xfId="0" applyNumberFormat="1" applyFont="1" applyFill="1" applyBorder="1" applyAlignment="1">
      <alignment horizontal="center" vertical="center" wrapText="1"/>
    </xf>
    <xf numFmtId="180" fontId="0" fillId="0" borderId="12" xfId="0" applyNumberFormat="1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14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180" fontId="0" fillId="0" borderId="18" xfId="0" applyNumberFormat="1" applyFont="1" applyFill="1" applyBorder="1" applyAlignment="1">
      <alignment horizontal="center" vertical="center" wrapText="1"/>
    </xf>
    <xf numFmtId="180" fontId="0" fillId="0" borderId="26" xfId="0" applyNumberFormat="1" applyFont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18" xfId="0" applyFont="1" applyFill="1" applyBorder="1" applyAlignment="1">
      <alignment horizontal="center" vertical="center" shrinkToFit="1"/>
    </xf>
    <xf numFmtId="180" fontId="0" fillId="0" borderId="17" xfId="0" applyNumberFormat="1" applyFont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181" fontId="0" fillId="0" borderId="27" xfId="0" applyNumberFormat="1" applyFont="1" applyBorder="1" applyAlignment="1">
      <alignment horizontal="center" vertical="center"/>
    </xf>
    <xf numFmtId="181" fontId="0" fillId="0" borderId="10" xfId="0" applyNumberFormat="1" applyFont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181" fontId="0" fillId="0" borderId="16" xfId="0" applyNumberFormat="1" applyFont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176" fontId="0" fillId="0" borderId="30" xfId="0" applyNumberFormat="1" applyFont="1" applyFill="1" applyBorder="1" applyAlignment="1">
      <alignment horizontal="center" vertical="center"/>
    </xf>
    <xf numFmtId="176" fontId="0" fillId="0" borderId="31" xfId="0" applyNumberFormat="1" applyFont="1" applyBorder="1" applyAlignment="1">
      <alignment horizontal="center" vertical="center"/>
    </xf>
    <xf numFmtId="182" fontId="0" fillId="0" borderId="16" xfId="0" applyNumberFormat="1" applyFont="1" applyBorder="1" applyAlignment="1">
      <alignment horizontal="center" vertical="center"/>
    </xf>
    <xf numFmtId="182" fontId="0" fillId="0" borderId="10" xfId="0" applyNumberFormat="1" applyFont="1" applyBorder="1" applyAlignment="1">
      <alignment horizontal="center" vertical="center"/>
    </xf>
    <xf numFmtId="176" fontId="0" fillId="0" borderId="18" xfId="0" applyNumberFormat="1" applyFont="1" applyFill="1" applyBorder="1" applyAlignment="1">
      <alignment horizontal="center" vertical="center"/>
    </xf>
    <xf numFmtId="176" fontId="0" fillId="0" borderId="19" xfId="0" applyNumberFormat="1" applyFont="1" applyBorder="1" applyAlignment="1">
      <alignment horizontal="center" vertical="center"/>
    </xf>
    <xf numFmtId="176" fontId="0" fillId="0" borderId="32" xfId="0" applyNumberFormat="1" applyFont="1" applyFill="1" applyBorder="1" applyAlignment="1">
      <alignment horizontal="center" vertical="center"/>
    </xf>
    <xf numFmtId="176" fontId="0" fillId="0" borderId="33" xfId="0" applyNumberFormat="1" applyFont="1" applyBorder="1" applyAlignment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  <protection locked="0"/>
    </xf>
    <xf numFmtId="0" fontId="0" fillId="0" borderId="14" xfId="0" applyFont="1" applyFill="1" applyBorder="1" applyAlignment="1" applyProtection="1">
      <alignment horizontal="center" vertical="center"/>
    </xf>
    <xf numFmtId="183" fontId="0" fillId="0" borderId="34" xfId="0" applyNumberFormat="1" applyFont="1" applyFill="1" applyBorder="1" applyAlignment="1" applyProtection="1">
      <alignment horizontal="center" vertical="center"/>
    </xf>
    <xf numFmtId="183" fontId="0" fillId="0" borderId="34" xfId="0" applyNumberFormat="1" applyFont="1" applyFill="1" applyBorder="1" applyAlignment="1">
      <alignment horizontal="center" vertical="center"/>
    </xf>
    <xf numFmtId="183" fontId="0" fillId="0" borderId="35" xfId="0" applyNumberFormat="1" applyFont="1" applyBorder="1" applyAlignment="1">
      <alignment horizontal="center" vertical="center"/>
    </xf>
    <xf numFmtId="183" fontId="0" fillId="0" borderId="16" xfId="0" applyNumberFormat="1" applyFont="1" applyBorder="1" applyAlignment="1">
      <alignment vertical="center"/>
    </xf>
    <xf numFmtId="0" fontId="0" fillId="0" borderId="18" xfId="0" applyFont="1" applyFill="1" applyBorder="1" applyAlignment="1" applyProtection="1">
      <alignment horizontal="center" vertical="center"/>
      <protection locked="0"/>
    </xf>
    <xf numFmtId="0" fontId="0" fillId="0" borderId="18" xfId="0" applyFont="1" applyFill="1" applyBorder="1" applyAlignment="1" applyProtection="1">
      <alignment horizontal="center" vertical="center"/>
    </xf>
    <xf numFmtId="183" fontId="0" fillId="0" borderId="18" xfId="0" applyNumberFormat="1" applyFont="1" applyFill="1" applyBorder="1" applyAlignment="1" applyProtection="1">
      <alignment horizontal="center" vertical="center"/>
    </xf>
    <xf numFmtId="183" fontId="0" fillId="0" borderId="18" xfId="0" applyNumberFormat="1" applyFont="1" applyFill="1" applyBorder="1" applyAlignment="1">
      <alignment horizontal="center" vertical="center"/>
    </xf>
    <xf numFmtId="183" fontId="0" fillId="0" borderId="19" xfId="0" applyNumberFormat="1" applyFont="1" applyBorder="1" applyAlignment="1">
      <alignment horizontal="center" vertical="center"/>
    </xf>
    <xf numFmtId="0" fontId="0" fillId="0" borderId="16" xfId="0" applyFont="1" applyBorder="1" applyAlignment="1">
      <alignment vertical="center"/>
    </xf>
    <xf numFmtId="0" fontId="0" fillId="0" borderId="23" xfId="0" applyFont="1" applyFill="1" applyBorder="1" applyAlignment="1" applyProtection="1">
      <alignment horizontal="center" vertical="center"/>
    </xf>
    <xf numFmtId="183" fontId="0" fillId="0" borderId="23" xfId="0" applyNumberFormat="1" applyFont="1" applyFill="1" applyBorder="1" applyAlignment="1" applyProtection="1">
      <alignment horizontal="center" vertical="center"/>
    </xf>
    <xf numFmtId="183" fontId="0" fillId="0" borderId="23" xfId="0" applyNumberFormat="1" applyFont="1" applyFill="1" applyBorder="1" applyAlignment="1">
      <alignment horizontal="center" vertical="center"/>
    </xf>
    <xf numFmtId="183" fontId="0" fillId="0" borderId="36" xfId="0" applyNumberFormat="1" applyFont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3" xfId="0" applyFont="1" applyFill="1" applyBorder="1" applyAlignment="1" applyProtection="1">
      <alignment horizontal="center" vertical="center"/>
      <protection locked="0"/>
    </xf>
    <xf numFmtId="0" fontId="0" fillId="0" borderId="37" xfId="0" applyFont="1" applyBorder="1" applyAlignment="1">
      <alignment horizontal="center" vertical="center"/>
    </xf>
    <xf numFmtId="0" fontId="0" fillId="0" borderId="3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79" fontId="0" fillId="0" borderId="10" xfId="0" applyNumberFormat="1" applyFont="1" applyBorder="1" applyAlignment="1">
      <alignment vertical="center" wrapText="1"/>
    </xf>
    <xf numFmtId="0" fontId="0" fillId="0" borderId="10" xfId="0" applyNumberFormat="1" applyFont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20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22" fillId="0" borderId="12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0" borderId="37" xfId="0" applyFont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17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184" fontId="24" fillId="0" borderId="40" xfId="0" applyNumberFormat="1" applyFont="1" applyBorder="1" applyAlignment="1">
      <alignment horizontal="right" vertical="center"/>
    </xf>
    <xf numFmtId="184" fontId="24" fillId="0" borderId="41" xfId="0" applyNumberFormat="1" applyFont="1" applyBorder="1" applyAlignment="1">
      <alignment horizontal="right" vertical="center"/>
    </xf>
    <xf numFmtId="0" fontId="22" fillId="0" borderId="20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0" fillId="0" borderId="20" xfId="0" applyFont="1" applyFill="1" applyBorder="1" applyAlignment="1" applyProtection="1">
      <alignment horizontal="center" vertical="center"/>
      <protection locked="0"/>
    </xf>
    <xf numFmtId="0" fontId="0" fillId="0" borderId="42" xfId="0" applyFont="1" applyBorder="1" applyAlignment="1" applyProtection="1">
      <alignment horizontal="center" vertical="center"/>
      <protection locked="0"/>
    </xf>
    <xf numFmtId="0" fontId="0" fillId="0" borderId="21" xfId="0" applyFont="1" applyFill="1" applyBorder="1" applyAlignment="1" applyProtection="1">
      <alignment horizontal="center" vertical="center"/>
      <protection locked="0"/>
    </xf>
    <xf numFmtId="176" fontId="24" fillId="0" borderId="40" xfId="0" applyNumberFormat="1" applyFont="1" applyBorder="1" applyAlignment="1">
      <alignment horizontal="distributed" vertical="distributed"/>
    </xf>
    <xf numFmtId="176" fontId="24" fillId="0" borderId="41" xfId="0" applyNumberFormat="1" applyFont="1" applyBorder="1" applyAlignment="1">
      <alignment horizontal="distributed" vertical="distributed"/>
    </xf>
    <xf numFmtId="0" fontId="0" fillId="0" borderId="12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0" borderId="37" xfId="0" applyFont="1" applyBorder="1" applyAlignment="1">
      <alignment horizontal="center" vertical="top"/>
    </xf>
    <xf numFmtId="0" fontId="0" fillId="0" borderId="13" xfId="0" applyFont="1" applyBorder="1" applyAlignment="1">
      <alignment horizontal="center" vertical="top"/>
    </xf>
    <xf numFmtId="0" fontId="0" fillId="0" borderId="37" xfId="0" applyFont="1" applyBorder="1" applyAlignment="1">
      <alignment horizontal="center" vertical="center" shrinkToFit="1"/>
    </xf>
    <xf numFmtId="0" fontId="0" fillId="0" borderId="43" xfId="0" applyFont="1" applyBorder="1" applyAlignment="1" applyProtection="1">
      <alignment horizontal="center" vertical="center"/>
      <protection locked="0"/>
    </xf>
    <xf numFmtId="0" fontId="0" fillId="0" borderId="44" xfId="0" applyFont="1" applyBorder="1" applyAlignment="1" applyProtection="1">
      <alignment horizontal="center" vertical="center"/>
      <protection locked="0"/>
    </xf>
    <xf numFmtId="0" fontId="0" fillId="0" borderId="45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11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center" shrinkToFit="1"/>
    </xf>
    <xf numFmtId="0" fontId="0" fillId="0" borderId="46" xfId="0" applyFont="1" applyBorder="1" applyAlignment="1" applyProtection="1">
      <alignment horizontal="center" vertical="center"/>
      <protection locked="0"/>
    </xf>
    <xf numFmtId="0" fontId="0" fillId="0" borderId="47" xfId="0" applyFont="1" applyBorder="1" applyAlignment="1" applyProtection="1">
      <alignment horizontal="center" vertical="center"/>
      <protection locked="0"/>
    </xf>
    <xf numFmtId="0" fontId="0" fillId="0" borderId="48" xfId="0" applyFont="1" applyBorder="1" applyAlignment="1" applyProtection="1">
      <alignment horizontal="center" vertical="center"/>
      <protection locked="0"/>
    </xf>
    <xf numFmtId="182" fontId="0" fillId="0" borderId="12" xfId="0" applyNumberFormat="1" applyBorder="1" applyAlignment="1">
      <alignment horizontal="center" vertical="center"/>
    </xf>
    <xf numFmtId="182" fontId="0" fillId="0" borderId="13" xfId="0" applyNumberFormat="1" applyBorder="1" applyAlignment="1">
      <alignment horizontal="center" vertical="center"/>
    </xf>
    <xf numFmtId="0" fontId="0" fillId="0" borderId="20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42" xfId="0" applyFont="1" applyBorder="1" applyAlignment="1">
      <alignment horizontal="center" vertical="top"/>
    </xf>
    <xf numFmtId="0" fontId="0" fillId="0" borderId="21" xfId="0" applyFont="1" applyBorder="1" applyAlignment="1">
      <alignment horizontal="center" vertical="top"/>
    </xf>
    <xf numFmtId="0" fontId="0" fillId="0" borderId="42" xfId="0" applyFont="1" applyBorder="1" applyAlignment="1">
      <alignment horizontal="center" vertical="center" shrinkToFit="1"/>
    </xf>
    <xf numFmtId="0" fontId="0" fillId="0" borderId="17" xfId="0" applyFont="1" applyBorder="1" applyAlignment="1">
      <alignment vertical="center"/>
    </xf>
    <xf numFmtId="182" fontId="0" fillId="0" borderId="17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185" fontId="0" fillId="0" borderId="12" xfId="0" applyNumberFormat="1" applyFont="1" applyBorder="1" applyAlignment="1" applyProtection="1">
      <alignment horizontal="center" vertical="center"/>
      <protection locked="0"/>
    </xf>
    <xf numFmtId="0" fontId="0" fillId="0" borderId="37" xfId="0" applyFont="1" applyBorder="1" applyAlignment="1" applyProtection="1">
      <alignment horizontal="center" vertical="top"/>
      <protection locked="0"/>
    </xf>
    <xf numFmtId="0" fontId="0" fillId="0" borderId="13" xfId="0" applyFont="1" applyBorder="1" applyAlignment="1" applyProtection="1">
      <alignment horizontal="center" vertical="top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185" fontId="0" fillId="0" borderId="17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top"/>
      <protection locked="0"/>
    </xf>
    <xf numFmtId="0" fontId="0" fillId="0" borderId="11" xfId="0" applyFont="1" applyBorder="1" applyAlignment="1" applyProtection="1">
      <alignment horizontal="center" vertical="top"/>
      <protection locked="0"/>
    </xf>
    <xf numFmtId="0" fontId="0" fillId="0" borderId="49" xfId="0" applyFont="1" applyBorder="1" applyAlignment="1" applyProtection="1">
      <alignment horizontal="center" vertical="center"/>
      <protection locked="0"/>
    </xf>
    <xf numFmtId="0" fontId="0" fillId="0" borderId="50" xfId="0" applyFont="1" applyBorder="1" applyAlignment="1" applyProtection="1">
      <alignment horizontal="center" vertical="center"/>
      <protection locked="0"/>
    </xf>
    <xf numFmtId="0" fontId="0" fillId="0" borderId="51" xfId="0" applyFont="1" applyBorder="1" applyAlignment="1" applyProtection="1">
      <alignment horizontal="center" vertical="center"/>
      <protection locked="0"/>
    </xf>
    <xf numFmtId="184" fontId="24" fillId="0" borderId="40" xfId="0" applyNumberFormat="1" applyFont="1" applyBorder="1" applyAlignment="1">
      <alignment horizontal="left" vertical="center"/>
    </xf>
    <xf numFmtId="184" fontId="24" fillId="0" borderId="41" xfId="0" applyNumberFormat="1" applyFont="1" applyBorder="1" applyAlignment="1">
      <alignment horizontal="left" vertical="center"/>
    </xf>
    <xf numFmtId="0" fontId="0" fillId="0" borderId="0" xfId="0" applyFont="1" applyFill="1" applyAlignment="1" applyProtection="1">
      <alignment horizontal="right" vertical="center"/>
      <protection locked="0"/>
    </xf>
    <xf numFmtId="184" fontId="24" fillId="0" borderId="52" xfId="0" applyNumberFormat="1" applyFont="1" applyBorder="1" applyAlignment="1">
      <alignment horizontal="left" vertical="center"/>
    </xf>
    <xf numFmtId="184" fontId="24" fillId="0" borderId="53" xfId="0" applyNumberFormat="1" applyFont="1" applyBorder="1" applyAlignment="1">
      <alignment horizontal="left" vertical="center"/>
    </xf>
    <xf numFmtId="182" fontId="0" fillId="0" borderId="20" xfId="0" applyNumberFormat="1" applyBorder="1" applyAlignment="1">
      <alignment horizontal="center" vertical="center"/>
    </xf>
    <xf numFmtId="182" fontId="0" fillId="0" borderId="21" xfId="0" applyNumberFormat="1" applyBorder="1" applyAlignment="1">
      <alignment horizontal="center" vertical="center"/>
    </xf>
    <xf numFmtId="185" fontId="0" fillId="0" borderId="20" xfId="0" applyNumberFormat="1" applyFont="1" applyBorder="1" applyAlignment="1" applyProtection="1">
      <alignment horizontal="center" vertical="center"/>
      <protection locked="0"/>
    </xf>
    <xf numFmtId="0" fontId="0" fillId="0" borderId="42" xfId="0" applyFont="1" applyBorder="1" applyAlignment="1" applyProtection="1">
      <alignment horizontal="center" vertical="top"/>
      <protection locked="0"/>
    </xf>
    <xf numFmtId="0" fontId="0" fillId="0" borderId="21" xfId="0" applyFont="1" applyBorder="1" applyAlignment="1" applyProtection="1">
      <alignment horizontal="center" vertical="top"/>
      <protection locked="0"/>
    </xf>
    <xf numFmtId="0" fontId="0" fillId="0" borderId="0" xfId="0" applyFont="1" applyAlignment="1">
      <alignment horizontal="center" vertical="center"/>
    </xf>
    <xf numFmtId="0" fontId="26" fillId="0" borderId="0" xfId="34" applyFont="1">
      <alignment vertical="center"/>
    </xf>
    <xf numFmtId="0" fontId="27" fillId="0" borderId="0" xfId="34" applyFont="1" applyBorder="1" applyAlignment="1">
      <alignment horizontal="center" vertical="center"/>
    </xf>
    <xf numFmtId="0" fontId="28" fillId="0" borderId="10" xfId="34" applyFont="1" applyFill="1" applyBorder="1" applyAlignment="1">
      <alignment horizontal="center" vertical="center" wrapText="1"/>
    </xf>
    <xf numFmtId="0" fontId="29" fillId="0" borderId="10" xfId="34" applyFont="1" applyFill="1" applyBorder="1" applyAlignment="1" applyProtection="1">
      <alignment horizontal="center" vertical="center"/>
      <protection locked="0"/>
    </xf>
    <xf numFmtId="0" fontId="29" fillId="0" borderId="22" xfId="34" applyFont="1" applyFill="1" applyBorder="1" applyAlignment="1" applyProtection="1">
      <alignment horizontal="center" vertical="center"/>
      <protection locked="0"/>
    </xf>
    <xf numFmtId="0" fontId="30" fillId="0" borderId="54" xfId="34" applyFont="1" applyFill="1" applyBorder="1" applyAlignment="1">
      <alignment horizontal="center" vertical="center"/>
    </xf>
    <xf numFmtId="0" fontId="29" fillId="0" borderId="0" xfId="34" applyFont="1" applyFill="1" applyBorder="1" applyAlignment="1">
      <alignment vertical="center"/>
    </xf>
    <xf numFmtId="0" fontId="29" fillId="0" borderId="0" xfId="34" applyFont="1" applyFill="1" applyBorder="1" applyAlignment="1">
      <alignment horizontal="center" vertical="center"/>
    </xf>
    <xf numFmtId="0" fontId="27" fillId="0" borderId="0" xfId="34" applyFont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30" fillId="0" borderId="10" xfId="34" applyFont="1" applyFill="1" applyBorder="1" applyAlignment="1">
      <alignment horizontal="center" vertical="center"/>
    </xf>
    <xf numFmtId="0" fontId="30" fillId="0" borderId="10" xfId="34" applyFont="1" applyFill="1" applyBorder="1" applyAlignment="1">
      <alignment horizontal="center" vertical="center" wrapText="1"/>
    </xf>
    <xf numFmtId="0" fontId="30" fillId="0" borderId="55" xfId="34" applyFont="1" applyFill="1" applyBorder="1" applyAlignment="1">
      <alignment horizontal="center" vertical="center"/>
    </xf>
    <xf numFmtId="0" fontId="30" fillId="0" borderId="0" xfId="34" applyFont="1" applyFill="1" applyBorder="1" applyAlignment="1">
      <alignment horizontal="center" vertical="center" wrapText="1"/>
    </xf>
    <xf numFmtId="0" fontId="30" fillId="0" borderId="0" xfId="34" applyFont="1" applyBorder="1" applyAlignment="1">
      <alignment horizontal="center" vertical="center"/>
    </xf>
    <xf numFmtId="0" fontId="31" fillId="0" borderId="11" xfId="0" applyFont="1" applyBorder="1" applyAlignment="1">
      <alignment vertical="center"/>
    </xf>
    <xf numFmtId="0" fontId="32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vertical="center"/>
    </xf>
    <xf numFmtId="0" fontId="33" fillId="0" borderId="0" xfId="34" applyFont="1" applyFill="1" applyAlignment="1">
      <alignment horizontal="center" vertical="center"/>
    </xf>
    <xf numFmtId="0" fontId="27" fillId="0" borderId="11" xfId="34" applyFont="1" applyFill="1" applyBorder="1" applyAlignment="1">
      <alignment horizontal="center" vertical="center"/>
    </xf>
    <xf numFmtId="0" fontId="30" fillId="0" borderId="56" xfId="34" applyFont="1" applyFill="1" applyBorder="1" applyAlignment="1">
      <alignment horizontal="center" vertical="center"/>
    </xf>
    <xf numFmtId="0" fontId="30" fillId="0" borderId="11" xfId="34" applyFont="1" applyBorder="1" applyAlignment="1">
      <alignment horizontal="center" vertical="center"/>
    </xf>
    <xf numFmtId="176" fontId="27" fillId="0" borderId="10" xfId="34" applyNumberFormat="1" applyFont="1" applyBorder="1" applyAlignment="1" applyProtection="1">
      <alignment horizontal="center" vertical="center"/>
      <protection locked="0"/>
    </xf>
    <xf numFmtId="176" fontId="27" fillId="0" borderId="22" xfId="34" applyNumberFormat="1" applyFont="1" applyBorder="1" applyAlignment="1" applyProtection="1">
      <alignment horizontal="center" vertical="center"/>
      <protection locked="0"/>
    </xf>
    <xf numFmtId="184" fontId="27" fillId="0" borderId="16" xfId="34" applyNumberFormat="1" applyFont="1" applyBorder="1" applyAlignment="1">
      <alignment horizontal="center" vertical="center"/>
    </xf>
    <xf numFmtId="0" fontId="26" fillId="0" borderId="0" xfId="34" applyFont="1" applyBorder="1" applyAlignment="1">
      <alignment vertical="center"/>
    </xf>
    <xf numFmtId="0" fontId="26" fillId="0" borderId="0" xfId="34" applyFont="1" applyBorder="1" applyAlignment="1">
      <alignment horizontal="center" vertical="center"/>
    </xf>
  </cellXfs>
  <cellStyles count="44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_（第7-3号）移動支援事業明細書" xfId="33"/>
    <cellStyle name="標準" xfId="0" builtinId="0"/>
    <cellStyle name="標準_（第7-3号）移動支援事業明細書" xfId="34"/>
    <cellStyle name="良い" xfId="35"/>
    <cellStyle name="見出し 1" xfId="36"/>
    <cellStyle name="見出し 2" xfId="37"/>
    <cellStyle name="見出し 3" xfId="38"/>
    <cellStyle name="見出し 4" xfId="39"/>
    <cellStyle name="計算" xfId="40"/>
    <cellStyle name="説明文" xfId="41"/>
    <cellStyle name="警告文" xfId="42"/>
    <cellStyle name="集計" xfId="4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22</xdr:col>
      <xdr:colOff>0</xdr:colOff>
      <xdr:row>2</xdr:row>
      <xdr:rowOff>0</xdr:rowOff>
    </xdr:from>
    <xdr:to xmlns:xdr="http://schemas.openxmlformats.org/drawingml/2006/spreadsheetDrawing">
      <xdr:col>22</xdr:col>
      <xdr:colOff>0</xdr:colOff>
      <xdr:row>2</xdr:row>
      <xdr:rowOff>0</xdr:rowOff>
    </xdr:to>
    <xdr:sp macro="" textlink="">
      <xdr:nvSpPr>
        <xdr:cNvPr id="10246" name="Line 1"/>
        <xdr:cNvSpPr>
          <a:spLocks noChangeShapeType="1"/>
        </xdr:cNvSpPr>
      </xdr:nvSpPr>
      <xdr:spPr>
        <a:xfrm>
          <a:off x="4943475" y="53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22</xdr:col>
      <xdr:colOff>0</xdr:colOff>
      <xdr:row>2</xdr:row>
      <xdr:rowOff>0</xdr:rowOff>
    </xdr:from>
    <xdr:to xmlns:xdr="http://schemas.openxmlformats.org/drawingml/2006/spreadsheetDrawing">
      <xdr:col>22</xdr:col>
      <xdr:colOff>0</xdr:colOff>
      <xdr:row>2</xdr:row>
      <xdr:rowOff>0</xdr:rowOff>
    </xdr:to>
    <xdr:sp macro="" textlink="">
      <xdr:nvSpPr>
        <xdr:cNvPr id="12289" name="Line 1"/>
        <xdr:cNvSpPr>
          <a:spLocks noChangeShapeType="1"/>
        </xdr:cNvSpPr>
      </xdr:nvSpPr>
      <xdr:spPr>
        <a:xfrm>
          <a:off x="4400550" y="51054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2:G38"/>
  <sheetViews>
    <sheetView tabSelected="1" zoomScale="115" zoomScaleNormal="115" workbookViewId="0">
      <selection activeCell="E18" sqref="E18"/>
    </sheetView>
  </sheetViews>
  <sheetFormatPr defaultRowHeight="14"/>
  <cols>
    <col min="2" max="2" width="13.25" customWidth="1"/>
    <col min="3" max="3" width="11.75" customWidth="1"/>
    <col min="4" max="4" width="14" customWidth="1"/>
    <col min="5" max="5" width="11.375" customWidth="1"/>
    <col min="7" max="7" width="12.375" customWidth="1"/>
    <col min="8" max="8" width="14.125" customWidth="1"/>
  </cols>
  <sheetData>
    <row r="2" spans="1:7">
      <c r="A2" t="s">
        <v>69</v>
      </c>
    </row>
    <row r="3" spans="1:7">
      <c r="A3" s="1" t="s">
        <v>47</v>
      </c>
      <c r="B3" s="1" t="s">
        <v>52</v>
      </c>
      <c r="D3" s="5"/>
    </row>
    <row r="4" spans="1:7" ht="24.75" customHeight="1">
      <c r="A4" s="2"/>
      <c r="B4" s="2"/>
    </row>
    <row r="7" spans="1:7">
      <c r="A7" t="s">
        <v>48</v>
      </c>
    </row>
    <row r="8" spans="1:7">
      <c r="A8" s="1" t="s">
        <v>32</v>
      </c>
      <c r="B8" s="1" t="s">
        <v>26</v>
      </c>
      <c r="C8" s="1" t="s">
        <v>7</v>
      </c>
      <c r="D8" s="1" t="s">
        <v>50</v>
      </c>
      <c r="E8" s="1" t="s">
        <v>18</v>
      </c>
    </row>
    <row r="9" spans="1:7">
      <c r="A9" s="3">
        <v>1</v>
      </c>
      <c r="B9" s="4"/>
      <c r="C9" s="4"/>
      <c r="D9" s="4"/>
      <c r="E9" s="4"/>
      <c r="G9" s="6" t="s">
        <v>37</v>
      </c>
    </row>
    <row r="10" spans="1:7">
      <c r="A10" s="3">
        <v>2</v>
      </c>
      <c r="B10" s="4"/>
      <c r="C10" s="4"/>
      <c r="D10" s="4"/>
      <c r="E10" s="4"/>
      <c r="G10" s="4" t="s">
        <v>21</v>
      </c>
    </row>
    <row r="11" spans="1:7">
      <c r="A11" s="3">
        <v>3</v>
      </c>
      <c r="B11" s="4"/>
      <c r="C11" s="4"/>
      <c r="D11" s="4"/>
      <c r="E11" s="4"/>
      <c r="G11" s="4" t="s">
        <v>56</v>
      </c>
    </row>
    <row r="12" spans="1:7">
      <c r="A12" s="3">
        <v>4</v>
      </c>
      <c r="B12" s="4"/>
      <c r="C12" s="4"/>
      <c r="D12" s="4"/>
      <c r="E12" s="4"/>
    </row>
    <row r="13" spans="1:7">
      <c r="A13" s="3">
        <v>5</v>
      </c>
      <c r="B13" s="4"/>
      <c r="C13" s="4"/>
      <c r="D13" s="4"/>
      <c r="E13" s="4"/>
    </row>
    <row r="14" spans="1:7">
      <c r="A14" s="3">
        <v>6</v>
      </c>
      <c r="B14" s="4"/>
      <c r="C14" s="4"/>
      <c r="D14" s="4"/>
      <c r="E14" s="4"/>
    </row>
    <row r="15" spans="1:7">
      <c r="A15" s="3">
        <v>7</v>
      </c>
      <c r="B15" s="4"/>
      <c r="C15" s="4"/>
      <c r="D15" s="4"/>
      <c r="E15" s="4"/>
    </row>
    <row r="16" spans="1:7">
      <c r="A16" s="3">
        <v>8</v>
      </c>
      <c r="B16" s="4"/>
      <c r="C16" s="4"/>
      <c r="D16" s="4"/>
      <c r="E16" s="4"/>
    </row>
    <row r="17" spans="1:7">
      <c r="A17" s="3">
        <v>9</v>
      </c>
      <c r="B17" s="4"/>
      <c r="C17" s="4"/>
      <c r="D17" s="4"/>
      <c r="E17" s="4"/>
    </row>
    <row r="18" spans="1:7">
      <c r="A18" s="3">
        <v>10</v>
      </c>
      <c r="B18" s="4"/>
      <c r="C18" s="4"/>
      <c r="D18" s="4"/>
      <c r="E18" s="4"/>
    </row>
    <row r="19" spans="1:7">
      <c r="A19" s="3">
        <v>11</v>
      </c>
      <c r="B19" s="4"/>
      <c r="C19" s="4"/>
      <c r="D19" s="4"/>
      <c r="E19" s="4"/>
    </row>
    <row r="20" spans="1:7">
      <c r="A20" s="3">
        <v>12</v>
      </c>
      <c r="B20" s="4"/>
      <c r="C20" s="4"/>
      <c r="D20" s="4"/>
      <c r="E20" s="4"/>
    </row>
    <row r="21" spans="1:7">
      <c r="A21" s="3">
        <v>13</v>
      </c>
      <c r="B21" s="4"/>
      <c r="C21" s="4"/>
      <c r="D21" s="4"/>
      <c r="E21" s="4"/>
    </row>
    <row r="22" spans="1:7">
      <c r="A22" s="3">
        <v>14</v>
      </c>
      <c r="B22" s="4"/>
      <c r="C22" s="4"/>
      <c r="D22" s="4"/>
      <c r="E22" s="4"/>
      <c r="G22" s="5"/>
    </row>
    <row r="23" spans="1:7">
      <c r="A23" s="3">
        <v>15</v>
      </c>
      <c r="B23" s="4"/>
      <c r="C23" s="4"/>
      <c r="D23" s="4"/>
      <c r="E23" s="4"/>
      <c r="G23" s="5"/>
    </row>
    <row r="24" spans="1:7">
      <c r="A24" s="3">
        <v>16</v>
      </c>
      <c r="B24" s="4"/>
      <c r="C24" s="4"/>
      <c r="D24" s="4"/>
      <c r="E24" s="4"/>
    </row>
    <row r="25" spans="1:7">
      <c r="A25" s="3">
        <v>17</v>
      </c>
      <c r="B25" s="4"/>
      <c r="C25" s="4"/>
      <c r="D25" s="4"/>
      <c r="E25" s="4"/>
    </row>
    <row r="26" spans="1:7">
      <c r="A26" s="3">
        <v>18</v>
      </c>
      <c r="B26" s="4"/>
      <c r="C26" s="4"/>
      <c r="D26" s="4"/>
      <c r="E26" s="4"/>
    </row>
    <row r="27" spans="1:7">
      <c r="A27" s="3">
        <v>19</v>
      </c>
      <c r="B27" s="4"/>
      <c r="C27" s="4"/>
      <c r="D27" s="4"/>
      <c r="E27" s="4"/>
      <c r="G27" s="7"/>
    </row>
    <row r="28" spans="1:7">
      <c r="A28" s="3">
        <v>20</v>
      </c>
      <c r="B28" s="4"/>
      <c r="C28" s="4"/>
      <c r="D28" s="4"/>
      <c r="E28" s="4"/>
      <c r="G28" s="7"/>
    </row>
    <row r="29" spans="1:7">
      <c r="A29" s="3">
        <v>21</v>
      </c>
      <c r="B29" s="4"/>
      <c r="C29" s="4"/>
      <c r="D29" s="4"/>
      <c r="E29" s="4"/>
      <c r="G29" s="7"/>
    </row>
    <row r="30" spans="1:7">
      <c r="A30" s="3">
        <v>22</v>
      </c>
      <c r="B30" s="4"/>
      <c r="C30" s="4"/>
      <c r="D30" s="4"/>
      <c r="E30" s="4"/>
      <c r="G30" s="5"/>
    </row>
    <row r="31" spans="1:7">
      <c r="A31" s="3">
        <v>23</v>
      </c>
      <c r="B31" s="4"/>
      <c r="C31" s="4"/>
      <c r="D31" s="4"/>
      <c r="E31" s="4"/>
    </row>
    <row r="32" spans="1:7">
      <c r="A32" s="3">
        <v>24</v>
      </c>
      <c r="B32" s="4"/>
      <c r="C32" s="4"/>
      <c r="D32" s="4"/>
      <c r="E32" s="4"/>
    </row>
    <row r="33" spans="1:5">
      <c r="A33" s="3">
        <v>25</v>
      </c>
      <c r="B33" s="4"/>
      <c r="C33" s="4"/>
      <c r="D33" s="4"/>
      <c r="E33" s="4"/>
    </row>
    <row r="34" spans="1:5">
      <c r="A34" s="3">
        <v>26</v>
      </c>
      <c r="B34" s="4"/>
      <c r="C34" s="4"/>
      <c r="D34" s="4"/>
      <c r="E34" s="4"/>
    </row>
    <row r="35" spans="1:5">
      <c r="A35" s="3">
        <v>27</v>
      </c>
      <c r="B35" s="4"/>
      <c r="C35" s="4"/>
      <c r="D35" s="4"/>
      <c r="E35" s="4"/>
    </row>
    <row r="36" spans="1:5">
      <c r="A36" s="3">
        <v>28</v>
      </c>
      <c r="B36" s="4"/>
      <c r="C36" s="4"/>
      <c r="D36" s="4"/>
      <c r="E36" s="4"/>
    </row>
    <row r="37" spans="1:5">
      <c r="A37" s="3">
        <v>29</v>
      </c>
      <c r="B37" s="4"/>
      <c r="C37" s="4"/>
      <c r="D37" s="4"/>
      <c r="E37" s="4"/>
    </row>
    <row r="38" spans="1:5">
      <c r="A38" s="3">
        <v>30</v>
      </c>
      <c r="B38" s="4"/>
      <c r="C38" s="4"/>
      <c r="D38" s="4"/>
      <c r="E38" s="4"/>
    </row>
  </sheetData>
  <phoneticPr fontId="19" type="Hiragana"/>
  <dataValidations count="1">
    <dataValidation type="list" allowBlank="1" showDropDown="0" showInputMessage="1" showErrorMessage="1" sqref="E9:E15">
      <formula1>$G$10:$G$11</formula1>
    </dataValidation>
  </dataValidations>
  <pageMargins left="0.78740157480314954" right="0.78740157480314954" top="0.98425196850393704" bottom="0.98425196850393704" header="0.51181102362204722" footer="0.51181102362204722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U42"/>
  <sheetViews>
    <sheetView showZeros="0" view="pageBreakPreview" zoomScale="85" zoomScaleNormal="85" zoomScaleSheetLayoutView="85" workbookViewId="0">
      <selection activeCell="A5" sqref="A5:E5"/>
    </sheetView>
  </sheetViews>
  <sheetFormatPr defaultColWidth="2.625" defaultRowHeight="15" customHeight="1"/>
  <cols>
    <col min="1" max="3" width="2.625" style="8" bestFit="1" customWidth="0"/>
    <col min="4" max="4" width="7.875" style="8" bestFit="1" customWidth="1"/>
    <col min="5" max="5" width="2.625" style="8" bestFit="1" customWidth="0"/>
    <col min="6" max="6" width="3.5" style="8" customWidth="1"/>
    <col min="7" max="14" width="2.625" style="8" bestFit="1" customWidth="0"/>
    <col min="15" max="15" width="3.25" style="8" customWidth="1"/>
    <col min="16" max="16" width="3" style="8" customWidth="1"/>
    <col min="17" max="43" width="2.625" style="8" bestFit="1" customWidth="0"/>
    <col min="44" max="44" width="4.375" style="8" customWidth="1"/>
    <col min="45" max="45" width="3.25" style="8" customWidth="1"/>
    <col min="46" max="46" width="2.625" style="8" bestFit="1" customWidth="0"/>
    <col min="47" max="47" width="5.625" style="8" customWidth="1"/>
    <col min="48" max="48" width="7.75" style="8" customWidth="1"/>
    <col min="49" max="16371" width="2.625" style="8" bestFit="1" customWidth="0"/>
    <col min="16372" max="16384" width="2.625" style="8"/>
  </cols>
  <sheetData>
    <row r="1" spans="1:47" ht="20.100000000000001" customHeight="1">
      <c r="A1" s="8" t="s">
        <v>66</v>
      </c>
    </row>
    <row r="2" spans="1:47" ht="21.75" customHeight="1">
      <c r="A2" s="9" t="s">
        <v>61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7" ht="15" customHeight="1">
      <c r="A3" s="10">
        <f>マスタ!A4</f>
        <v>0</v>
      </c>
      <c r="B3" s="10"/>
      <c r="C3" s="24" t="s">
        <v>0</v>
      </c>
      <c r="E3" s="24">
        <f>マスタ!B4</f>
        <v>0</v>
      </c>
      <c r="F3" s="24" t="s">
        <v>17</v>
      </c>
      <c r="G3" s="24"/>
      <c r="H3" s="40"/>
    </row>
    <row r="4" spans="1:47" ht="15" customHeight="1">
      <c r="A4" s="11" t="s">
        <v>44</v>
      </c>
      <c r="B4" s="19"/>
      <c r="C4" s="19"/>
      <c r="D4" s="19"/>
      <c r="E4" s="25"/>
      <c r="F4" s="11" t="s">
        <v>49</v>
      </c>
      <c r="G4" s="19"/>
      <c r="H4" s="19"/>
      <c r="I4" s="19"/>
      <c r="J4" s="19"/>
      <c r="K4" s="19"/>
      <c r="L4" s="19"/>
      <c r="M4" s="19"/>
      <c r="N4" s="19"/>
      <c r="O4" s="25"/>
      <c r="P4" s="48" t="s">
        <v>3</v>
      </c>
      <c r="Q4" s="55"/>
      <c r="R4" s="55"/>
      <c r="S4" s="55"/>
      <c r="T4" s="55"/>
      <c r="U4" s="62"/>
      <c r="V4" s="11" t="e">
        <f>VLOOKUP(A5,マスタ!A8:E15,3,TRUE)</f>
        <v>#N/A</v>
      </c>
      <c r="W4" s="19"/>
      <c r="X4" s="19"/>
      <c r="Y4" s="19"/>
      <c r="Z4" s="19"/>
      <c r="AA4" s="19"/>
      <c r="AB4" s="59" t="s">
        <v>10</v>
      </c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97"/>
      <c r="AQ4" s="99"/>
    </row>
    <row r="5" spans="1:47" ht="15" customHeight="1">
      <c r="A5" s="12"/>
      <c r="B5" s="20"/>
      <c r="C5" s="20"/>
      <c r="D5" s="20"/>
      <c r="E5" s="29"/>
      <c r="F5" s="14" t="e">
        <f>VLOOKUP(A5,マスタ!A8:E15,2,TRUE)</f>
        <v>#N/A</v>
      </c>
      <c r="G5" s="10"/>
      <c r="H5" s="10"/>
      <c r="I5" s="10"/>
      <c r="J5" s="10"/>
      <c r="K5" s="10"/>
      <c r="L5" s="10"/>
      <c r="M5" s="10"/>
      <c r="N5" s="10"/>
      <c r="O5" s="26"/>
      <c r="P5" s="49"/>
      <c r="Q5" s="56"/>
      <c r="R5" s="56"/>
      <c r="S5" s="56"/>
      <c r="T5" s="56"/>
      <c r="U5" s="63"/>
      <c r="V5" s="14"/>
      <c r="W5" s="10"/>
      <c r="X5" s="10"/>
      <c r="Y5" s="10"/>
      <c r="Z5" s="10"/>
      <c r="AA5" s="10"/>
      <c r="AB5" s="80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98"/>
      <c r="AQ5" s="100"/>
    </row>
    <row r="6" spans="1:47" ht="30.75" customHeight="1">
      <c r="A6" s="13" t="s">
        <v>9</v>
      </c>
      <c r="B6" s="21"/>
      <c r="C6" s="21"/>
      <c r="D6" s="21"/>
      <c r="E6" s="30"/>
      <c r="F6" s="36" t="e">
        <f>VLOOKUP(A5,マスタ!A8:E15,4,TRUE)</f>
        <v>#N/A</v>
      </c>
      <c r="G6" s="39"/>
      <c r="H6" s="39"/>
      <c r="I6" s="39"/>
      <c r="J6" s="39" t="s">
        <v>13</v>
      </c>
      <c r="K6" s="39"/>
      <c r="L6" s="39"/>
      <c r="M6" s="39"/>
      <c r="N6" s="39"/>
      <c r="O6" s="43"/>
      <c r="P6" s="50" t="s">
        <v>24</v>
      </c>
      <c r="Q6" s="57"/>
      <c r="R6" s="57"/>
      <c r="S6" s="57"/>
      <c r="T6" s="57"/>
      <c r="U6" s="64"/>
      <c r="V6" s="50" t="e">
        <f>VLOOKUP(A5,マスタ!A8:E15,5,TRUE)</f>
        <v>#N/A</v>
      </c>
      <c r="W6" s="57"/>
      <c r="X6" s="57"/>
      <c r="Y6" s="57"/>
      <c r="Z6" s="57"/>
      <c r="AA6" s="57"/>
      <c r="AB6" s="81" t="s">
        <v>55</v>
      </c>
      <c r="AC6" s="87"/>
      <c r="AD6" s="87"/>
      <c r="AE6" s="87"/>
      <c r="AF6" s="92"/>
      <c r="AG6" s="80"/>
      <c r="AH6" s="86"/>
      <c r="AI6" s="86"/>
      <c r="AJ6" s="86"/>
      <c r="AK6" s="86"/>
      <c r="AL6" s="86"/>
      <c r="AM6" s="86"/>
      <c r="AN6" s="86"/>
      <c r="AO6" s="86"/>
      <c r="AP6" s="98"/>
      <c r="AQ6" s="99"/>
    </row>
    <row r="7" spans="1:47" ht="15" customHeight="1"/>
    <row r="8" spans="1:47" ht="27" customHeight="1">
      <c r="A8" s="11" t="s">
        <v>53</v>
      </c>
      <c r="B8" s="19"/>
      <c r="C8" s="19"/>
      <c r="D8" s="25"/>
      <c r="E8" s="31" t="s">
        <v>11</v>
      </c>
      <c r="F8" s="31"/>
      <c r="G8" s="31"/>
      <c r="H8" s="31"/>
      <c r="I8" s="31"/>
      <c r="J8" s="31"/>
      <c r="K8" s="31"/>
      <c r="L8" s="31"/>
      <c r="M8" s="31"/>
      <c r="N8" s="31"/>
      <c r="O8" s="44" t="s">
        <v>22</v>
      </c>
      <c r="P8" s="51"/>
      <c r="Q8" s="51"/>
      <c r="R8" s="51"/>
      <c r="S8" s="51"/>
      <c r="T8" s="44" t="s">
        <v>63</v>
      </c>
      <c r="U8" s="51"/>
      <c r="V8" s="68"/>
      <c r="W8" s="11" t="s">
        <v>54</v>
      </c>
      <c r="X8" s="19"/>
      <c r="Y8" s="19"/>
      <c r="Z8" s="19"/>
      <c r="AA8" s="25"/>
      <c r="AB8" s="31" t="s">
        <v>24</v>
      </c>
      <c r="AC8" s="31"/>
      <c r="AD8" s="31"/>
      <c r="AE8" s="31"/>
      <c r="AF8" s="31"/>
      <c r="AG8" s="31"/>
      <c r="AH8" s="31"/>
      <c r="AI8" s="31" t="s">
        <v>5</v>
      </c>
      <c r="AJ8" s="31"/>
      <c r="AK8" s="31"/>
      <c r="AL8" s="31"/>
      <c r="AM8" s="31" t="s">
        <v>29</v>
      </c>
      <c r="AN8" s="31"/>
      <c r="AO8" s="31"/>
      <c r="AP8" s="31"/>
    </row>
    <row r="9" spans="1:47" ht="15" customHeight="1">
      <c r="A9" s="14"/>
      <c r="B9" s="10"/>
      <c r="C9" s="10"/>
      <c r="D9" s="26"/>
      <c r="E9" s="31" t="s">
        <v>16</v>
      </c>
      <c r="F9" s="31"/>
      <c r="G9" s="31"/>
      <c r="H9" s="31"/>
      <c r="I9" s="31"/>
      <c r="J9" s="31" t="s">
        <v>2</v>
      </c>
      <c r="K9" s="31"/>
      <c r="L9" s="31"/>
      <c r="M9" s="31"/>
      <c r="N9" s="31"/>
      <c r="O9" s="45"/>
      <c r="P9" s="52"/>
      <c r="Q9" s="52"/>
      <c r="R9" s="52"/>
      <c r="S9" s="52"/>
      <c r="T9" s="45"/>
      <c r="U9" s="52"/>
      <c r="V9" s="69"/>
      <c r="W9" s="14"/>
      <c r="X9" s="10"/>
      <c r="Y9" s="10"/>
      <c r="Z9" s="10"/>
      <c r="AA9" s="26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</row>
    <row r="10" spans="1:47" ht="26.25" customHeight="1">
      <c r="A10" s="15" t="e">
        <f>DATE($A$3,$E$3,1)</f>
        <v>#NUM!</v>
      </c>
      <c r="B10" s="22"/>
      <c r="C10" s="22"/>
      <c r="D10" s="27" t="e">
        <f t="shared" ref="D10:D40" si="0">TEXT(A10,"aaa")</f>
        <v>#NUM!</v>
      </c>
      <c r="E10" s="32"/>
      <c r="F10" s="37"/>
      <c r="G10" s="37"/>
      <c r="H10" s="37"/>
      <c r="I10" s="41"/>
      <c r="J10" s="32"/>
      <c r="K10" s="37"/>
      <c r="L10" s="37"/>
      <c r="M10" s="37"/>
      <c r="N10" s="41"/>
      <c r="O10" s="46">
        <f t="shared" ref="O10:O40" si="1">AS10-AR10</f>
        <v>0</v>
      </c>
      <c r="P10" s="53"/>
      <c r="Q10" s="53"/>
      <c r="R10" s="53"/>
      <c r="S10" s="53"/>
      <c r="T10" s="59">
        <f t="shared" ref="T10:T40" si="2">IF($O10&gt;0,"○",0)</f>
        <v>0</v>
      </c>
      <c r="U10" s="65"/>
      <c r="V10" s="70"/>
      <c r="W10" s="72">
        <f t="shared" ref="W10:W40" si="3">IF(T10="○",12500,0)</f>
        <v>0</v>
      </c>
      <c r="X10" s="76"/>
      <c r="Y10" s="76"/>
      <c r="Z10" s="76"/>
      <c r="AA10" s="78"/>
      <c r="AB10" s="82" t="e">
        <f t="shared" ref="AB10:AB40" si="4">IF($V$6="無",W10*0,W10/10)</f>
        <v>#N/A</v>
      </c>
      <c r="AC10" s="88"/>
      <c r="AD10" s="88"/>
      <c r="AE10" s="88"/>
      <c r="AF10" s="88"/>
      <c r="AG10" s="88"/>
      <c r="AH10" s="93"/>
      <c r="AI10" s="59"/>
      <c r="AJ10" s="65"/>
      <c r="AK10" s="65"/>
      <c r="AL10" s="97"/>
      <c r="AM10" s="59"/>
      <c r="AN10" s="65"/>
      <c r="AO10" s="65"/>
      <c r="AP10" s="97"/>
      <c r="AR10" s="102">
        <f t="shared" ref="AR10:AR40" si="5">E10*24</f>
        <v>0</v>
      </c>
      <c r="AS10" s="103">
        <f t="shared" ref="AS10:AS40" si="6">J10*24</f>
        <v>0</v>
      </c>
      <c r="AU10" s="8" t="s">
        <v>59</v>
      </c>
    </row>
    <row r="11" spans="1:47" ht="26.25" customHeight="1">
      <c r="A11" s="15" t="e">
        <f t="shared" ref="A11:A40" si="7">A10+1</f>
        <v>#NUM!</v>
      </c>
      <c r="B11" s="22"/>
      <c r="C11" s="22"/>
      <c r="D11" s="27" t="e">
        <f t="shared" si="0"/>
        <v>#NUM!</v>
      </c>
      <c r="E11" s="32"/>
      <c r="F11" s="37"/>
      <c r="G11" s="37"/>
      <c r="H11" s="37"/>
      <c r="I11" s="41"/>
      <c r="J11" s="32"/>
      <c r="K11" s="37"/>
      <c r="L11" s="37"/>
      <c r="M11" s="37"/>
      <c r="N11" s="41"/>
      <c r="O11" s="46">
        <f t="shared" si="1"/>
        <v>0</v>
      </c>
      <c r="P11" s="53"/>
      <c r="Q11" s="53"/>
      <c r="R11" s="53"/>
      <c r="S11" s="53"/>
      <c r="T11" s="59">
        <f t="shared" si="2"/>
        <v>0</v>
      </c>
      <c r="U11" s="65"/>
      <c r="V11" s="70"/>
      <c r="W11" s="72">
        <f t="shared" si="3"/>
        <v>0</v>
      </c>
      <c r="X11" s="76"/>
      <c r="Y11" s="76"/>
      <c r="Z11" s="76"/>
      <c r="AA11" s="78"/>
      <c r="AB11" s="83" t="e">
        <f t="shared" si="4"/>
        <v>#N/A</v>
      </c>
      <c r="AC11" s="89"/>
      <c r="AD11" s="89"/>
      <c r="AE11" s="89"/>
      <c r="AF11" s="89"/>
      <c r="AG11" s="89"/>
      <c r="AH11" s="94"/>
      <c r="AI11" s="59"/>
      <c r="AJ11" s="65"/>
      <c r="AK11" s="65"/>
      <c r="AL11" s="97"/>
      <c r="AM11" s="59"/>
      <c r="AN11" s="65"/>
      <c r="AO11" s="65"/>
      <c r="AP11" s="97"/>
      <c r="AR11" s="102">
        <f t="shared" si="5"/>
        <v>0</v>
      </c>
      <c r="AS11" s="103">
        <f t="shared" si="6"/>
        <v>0</v>
      </c>
    </row>
    <row r="12" spans="1:47" ht="26.25" customHeight="1">
      <c r="A12" s="15" t="e">
        <f t="shared" si="7"/>
        <v>#NUM!</v>
      </c>
      <c r="B12" s="22"/>
      <c r="C12" s="22"/>
      <c r="D12" s="27" t="e">
        <f t="shared" si="0"/>
        <v>#NUM!</v>
      </c>
      <c r="E12" s="32"/>
      <c r="F12" s="37"/>
      <c r="G12" s="37"/>
      <c r="H12" s="37"/>
      <c r="I12" s="41"/>
      <c r="J12" s="32"/>
      <c r="K12" s="37"/>
      <c r="L12" s="37"/>
      <c r="M12" s="37"/>
      <c r="N12" s="41"/>
      <c r="O12" s="46">
        <f t="shared" si="1"/>
        <v>0</v>
      </c>
      <c r="P12" s="53"/>
      <c r="Q12" s="53"/>
      <c r="R12" s="53"/>
      <c r="S12" s="53"/>
      <c r="T12" s="59">
        <f t="shared" si="2"/>
        <v>0</v>
      </c>
      <c r="U12" s="65"/>
      <c r="V12" s="70"/>
      <c r="W12" s="72">
        <f t="shared" si="3"/>
        <v>0</v>
      </c>
      <c r="X12" s="76"/>
      <c r="Y12" s="76"/>
      <c r="Z12" s="76"/>
      <c r="AA12" s="78"/>
      <c r="AB12" s="83" t="e">
        <f t="shared" si="4"/>
        <v>#N/A</v>
      </c>
      <c r="AC12" s="89"/>
      <c r="AD12" s="89"/>
      <c r="AE12" s="89"/>
      <c r="AF12" s="89"/>
      <c r="AG12" s="89"/>
      <c r="AH12" s="94"/>
      <c r="AI12" s="59"/>
      <c r="AJ12" s="65"/>
      <c r="AK12" s="65"/>
      <c r="AL12" s="97"/>
      <c r="AM12" s="59"/>
      <c r="AN12" s="65"/>
      <c r="AO12" s="65"/>
      <c r="AP12" s="97"/>
      <c r="AR12" s="102">
        <f t="shared" si="5"/>
        <v>0</v>
      </c>
      <c r="AS12" s="103">
        <f t="shared" si="6"/>
        <v>0</v>
      </c>
    </row>
    <row r="13" spans="1:47" ht="26.25" customHeight="1">
      <c r="A13" s="15" t="e">
        <f t="shared" si="7"/>
        <v>#NUM!</v>
      </c>
      <c r="B13" s="22"/>
      <c r="C13" s="22"/>
      <c r="D13" s="27" t="e">
        <f t="shared" si="0"/>
        <v>#NUM!</v>
      </c>
      <c r="E13" s="32"/>
      <c r="F13" s="37"/>
      <c r="G13" s="37"/>
      <c r="H13" s="37"/>
      <c r="I13" s="41"/>
      <c r="J13" s="32"/>
      <c r="K13" s="37"/>
      <c r="L13" s="37"/>
      <c r="M13" s="37"/>
      <c r="N13" s="41"/>
      <c r="O13" s="46">
        <f t="shared" si="1"/>
        <v>0</v>
      </c>
      <c r="P13" s="53"/>
      <c r="Q13" s="53"/>
      <c r="R13" s="53"/>
      <c r="S13" s="53"/>
      <c r="T13" s="59">
        <f t="shared" si="2"/>
        <v>0</v>
      </c>
      <c r="U13" s="65"/>
      <c r="V13" s="70"/>
      <c r="W13" s="72">
        <f t="shared" si="3"/>
        <v>0</v>
      </c>
      <c r="X13" s="76"/>
      <c r="Y13" s="76"/>
      <c r="Z13" s="76"/>
      <c r="AA13" s="78"/>
      <c r="AB13" s="83" t="e">
        <f t="shared" si="4"/>
        <v>#N/A</v>
      </c>
      <c r="AC13" s="89"/>
      <c r="AD13" s="89"/>
      <c r="AE13" s="89"/>
      <c r="AF13" s="89"/>
      <c r="AG13" s="89"/>
      <c r="AH13" s="94"/>
      <c r="AI13" s="59"/>
      <c r="AJ13" s="65"/>
      <c r="AK13" s="65"/>
      <c r="AL13" s="97"/>
      <c r="AM13" s="59"/>
      <c r="AN13" s="65"/>
      <c r="AO13" s="65"/>
      <c r="AP13" s="97"/>
      <c r="AR13" s="102">
        <f t="shared" si="5"/>
        <v>0</v>
      </c>
      <c r="AS13" s="103">
        <f t="shared" si="6"/>
        <v>0</v>
      </c>
    </row>
    <row r="14" spans="1:47" ht="26.25" customHeight="1">
      <c r="A14" s="15" t="e">
        <f t="shared" si="7"/>
        <v>#NUM!</v>
      </c>
      <c r="B14" s="22"/>
      <c r="C14" s="22"/>
      <c r="D14" s="27" t="e">
        <f t="shared" si="0"/>
        <v>#NUM!</v>
      </c>
      <c r="E14" s="32"/>
      <c r="F14" s="37"/>
      <c r="G14" s="37"/>
      <c r="H14" s="37"/>
      <c r="I14" s="41"/>
      <c r="J14" s="32"/>
      <c r="K14" s="37"/>
      <c r="L14" s="37"/>
      <c r="M14" s="37"/>
      <c r="N14" s="41"/>
      <c r="O14" s="46">
        <f t="shared" si="1"/>
        <v>0</v>
      </c>
      <c r="P14" s="53"/>
      <c r="Q14" s="53"/>
      <c r="R14" s="53"/>
      <c r="S14" s="53"/>
      <c r="T14" s="59">
        <f t="shared" si="2"/>
        <v>0</v>
      </c>
      <c r="U14" s="65"/>
      <c r="V14" s="70"/>
      <c r="W14" s="72">
        <f t="shared" si="3"/>
        <v>0</v>
      </c>
      <c r="X14" s="76"/>
      <c r="Y14" s="76"/>
      <c r="Z14" s="76"/>
      <c r="AA14" s="78"/>
      <c r="AB14" s="83" t="e">
        <f t="shared" si="4"/>
        <v>#N/A</v>
      </c>
      <c r="AC14" s="89"/>
      <c r="AD14" s="89"/>
      <c r="AE14" s="89"/>
      <c r="AF14" s="89"/>
      <c r="AG14" s="89"/>
      <c r="AH14" s="94"/>
      <c r="AI14" s="59"/>
      <c r="AJ14" s="65"/>
      <c r="AK14" s="65"/>
      <c r="AL14" s="97"/>
      <c r="AM14" s="59"/>
      <c r="AN14" s="65"/>
      <c r="AO14" s="65"/>
      <c r="AP14" s="97"/>
      <c r="AR14" s="102">
        <f t="shared" si="5"/>
        <v>0</v>
      </c>
      <c r="AS14" s="103">
        <f t="shared" si="6"/>
        <v>0</v>
      </c>
    </row>
    <row r="15" spans="1:47" ht="26.25" customHeight="1">
      <c r="A15" s="15" t="e">
        <f t="shared" si="7"/>
        <v>#NUM!</v>
      </c>
      <c r="B15" s="22"/>
      <c r="C15" s="22"/>
      <c r="D15" s="27" t="e">
        <f t="shared" si="0"/>
        <v>#NUM!</v>
      </c>
      <c r="E15" s="32"/>
      <c r="F15" s="37"/>
      <c r="G15" s="37"/>
      <c r="H15" s="37"/>
      <c r="I15" s="41"/>
      <c r="J15" s="32"/>
      <c r="K15" s="37"/>
      <c r="L15" s="37"/>
      <c r="M15" s="37"/>
      <c r="N15" s="41"/>
      <c r="O15" s="46">
        <f t="shared" si="1"/>
        <v>0</v>
      </c>
      <c r="P15" s="53"/>
      <c r="Q15" s="53"/>
      <c r="R15" s="53"/>
      <c r="S15" s="53"/>
      <c r="T15" s="59">
        <f t="shared" si="2"/>
        <v>0</v>
      </c>
      <c r="U15" s="65"/>
      <c r="V15" s="70"/>
      <c r="W15" s="72">
        <f t="shared" si="3"/>
        <v>0</v>
      </c>
      <c r="X15" s="76"/>
      <c r="Y15" s="76"/>
      <c r="Z15" s="76"/>
      <c r="AA15" s="78"/>
      <c r="AB15" s="83" t="e">
        <f t="shared" si="4"/>
        <v>#N/A</v>
      </c>
      <c r="AC15" s="89"/>
      <c r="AD15" s="89"/>
      <c r="AE15" s="89"/>
      <c r="AF15" s="89"/>
      <c r="AG15" s="89"/>
      <c r="AH15" s="94"/>
      <c r="AI15" s="59"/>
      <c r="AJ15" s="65"/>
      <c r="AK15" s="65"/>
      <c r="AL15" s="97"/>
      <c r="AM15" s="59"/>
      <c r="AN15" s="65"/>
      <c r="AO15" s="65"/>
      <c r="AP15" s="97"/>
      <c r="AR15" s="102">
        <f t="shared" si="5"/>
        <v>0</v>
      </c>
      <c r="AS15" s="103">
        <f t="shared" si="6"/>
        <v>0</v>
      </c>
    </row>
    <row r="16" spans="1:47" ht="26.25" customHeight="1">
      <c r="A16" s="15" t="e">
        <f t="shared" si="7"/>
        <v>#NUM!</v>
      </c>
      <c r="B16" s="22"/>
      <c r="C16" s="22"/>
      <c r="D16" s="27" t="e">
        <f t="shared" si="0"/>
        <v>#NUM!</v>
      </c>
      <c r="E16" s="32"/>
      <c r="F16" s="37"/>
      <c r="G16" s="37"/>
      <c r="H16" s="37"/>
      <c r="I16" s="41"/>
      <c r="J16" s="32"/>
      <c r="K16" s="37"/>
      <c r="L16" s="37"/>
      <c r="M16" s="37"/>
      <c r="N16" s="41"/>
      <c r="O16" s="46">
        <f t="shared" si="1"/>
        <v>0</v>
      </c>
      <c r="P16" s="53"/>
      <c r="Q16" s="53"/>
      <c r="R16" s="53"/>
      <c r="S16" s="53"/>
      <c r="T16" s="59">
        <f t="shared" si="2"/>
        <v>0</v>
      </c>
      <c r="U16" s="65"/>
      <c r="V16" s="70"/>
      <c r="W16" s="72">
        <f t="shared" si="3"/>
        <v>0</v>
      </c>
      <c r="X16" s="76"/>
      <c r="Y16" s="76"/>
      <c r="Z16" s="76"/>
      <c r="AA16" s="78"/>
      <c r="AB16" s="83" t="e">
        <f t="shared" si="4"/>
        <v>#N/A</v>
      </c>
      <c r="AC16" s="89"/>
      <c r="AD16" s="89"/>
      <c r="AE16" s="89"/>
      <c r="AF16" s="89"/>
      <c r="AG16" s="89"/>
      <c r="AH16" s="94"/>
      <c r="AI16" s="59"/>
      <c r="AJ16" s="65"/>
      <c r="AK16" s="65"/>
      <c r="AL16" s="97"/>
      <c r="AM16" s="59"/>
      <c r="AN16" s="65"/>
      <c r="AO16" s="65"/>
      <c r="AP16" s="97"/>
      <c r="AR16" s="102">
        <f t="shared" si="5"/>
        <v>0</v>
      </c>
      <c r="AS16" s="103">
        <f t="shared" si="6"/>
        <v>0</v>
      </c>
    </row>
    <row r="17" spans="1:45" ht="26.25" customHeight="1">
      <c r="A17" s="15" t="e">
        <f t="shared" si="7"/>
        <v>#NUM!</v>
      </c>
      <c r="B17" s="22"/>
      <c r="C17" s="22"/>
      <c r="D17" s="27" t="e">
        <f t="shared" si="0"/>
        <v>#NUM!</v>
      </c>
      <c r="E17" s="32"/>
      <c r="F17" s="37"/>
      <c r="G17" s="37"/>
      <c r="H17" s="37"/>
      <c r="I17" s="41"/>
      <c r="J17" s="32"/>
      <c r="K17" s="37"/>
      <c r="L17" s="37"/>
      <c r="M17" s="37"/>
      <c r="N17" s="41"/>
      <c r="O17" s="46">
        <f t="shared" si="1"/>
        <v>0</v>
      </c>
      <c r="P17" s="53"/>
      <c r="Q17" s="53"/>
      <c r="R17" s="53"/>
      <c r="S17" s="53"/>
      <c r="T17" s="59">
        <f t="shared" si="2"/>
        <v>0</v>
      </c>
      <c r="U17" s="65"/>
      <c r="V17" s="70"/>
      <c r="W17" s="72">
        <f t="shared" si="3"/>
        <v>0</v>
      </c>
      <c r="X17" s="76"/>
      <c r="Y17" s="76"/>
      <c r="Z17" s="76"/>
      <c r="AA17" s="78"/>
      <c r="AB17" s="83" t="e">
        <f t="shared" si="4"/>
        <v>#N/A</v>
      </c>
      <c r="AC17" s="89"/>
      <c r="AD17" s="89"/>
      <c r="AE17" s="89"/>
      <c r="AF17" s="89"/>
      <c r="AG17" s="89"/>
      <c r="AH17" s="94"/>
      <c r="AI17" s="59"/>
      <c r="AJ17" s="65"/>
      <c r="AK17" s="65"/>
      <c r="AL17" s="97"/>
      <c r="AM17" s="59"/>
      <c r="AN17" s="65"/>
      <c r="AO17" s="65"/>
      <c r="AP17" s="97"/>
      <c r="AR17" s="102">
        <f t="shared" si="5"/>
        <v>0</v>
      </c>
      <c r="AS17" s="103">
        <f t="shared" si="6"/>
        <v>0</v>
      </c>
    </row>
    <row r="18" spans="1:45" ht="26.25" customHeight="1">
      <c r="A18" s="15" t="e">
        <f t="shared" si="7"/>
        <v>#NUM!</v>
      </c>
      <c r="B18" s="22"/>
      <c r="C18" s="22"/>
      <c r="D18" s="27" t="e">
        <f t="shared" si="0"/>
        <v>#NUM!</v>
      </c>
      <c r="E18" s="32"/>
      <c r="F18" s="37"/>
      <c r="G18" s="37"/>
      <c r="H18" s="37"/>
      <c r="I18" s="41"/>
      <c r="J18" s="32"/>
      <c r="K18" s="37"/>
      <c r="L18" s="37"/>
      <c r="M18" s="37"/>
      <c r="N18" s="41"/>
      <c r="O18" s="46">
        <f t="shared" si="1"/>
        <v>0</v>
      </c>
      <c r="P18" s="53"/>
      <c r="Q18" s="53"/>
      <c r="R18" s="53"/>
      <c r="S18" s="53"/>
      <c r="T18" s="59">
        <f t="shared" si="2"/>
        <v>0</v>
      </c>
      <c r="U18" s="65"/>
      <c r="V18" s="70"/>
      <c r="W18" s="72">
        <f t="shared" si="3"/>
        <v>0</v>
      </c>
      <c r="X18" s="76"/>
      <c r="Y18" s="76"/>
      <c r="Z18" s="76"/>
      <c r="AA18" s="78"/>
      <c r="AB18" s="83" t="e">
        <f t="shared" si="4"/>
        <v>#N/A</v>
      </c>
      <c r="AC18" s="89"/>
      <c r="AD18" s="89"/>
      <c r="AE18" s="89"/>
      <c r="AF18" s="89"/>
      <c r="AG18" s="89"/>
      <c r="AH18" s="94"/>
      <c r="AI18" s="59"/>
      <c r="AJ18" s="65"/>
      <c r="AK18" s="65"/>
      <c r="AL18" s="97"/>
      <c r="AM18" s="59"/>
      <c r="AN18" s="65"/>
      <c r="AO18" s="65"/>
      <c r="AP18" s="97"/>
      <c r="AR18" s="102">
        <f t="shared" si="5"/>
        <v>0</v>
      </c>
      <c r="AS18" s="103">
        <f t="shared" si="6"/>
        <v>0</v>
      </c>
    </row>
    <row r="19" spans="1:45" ht="26.25" customHeight="1">
      <c r="A19" s="15" t="e">
        <f t="shared" si="7"/>
        <v>#NUM!</v>
      </c>
      <c r="B19" s="22"/>
      <c r="C19" s="22"/>
      <c r="D19" s="27" t="e">
        <f t="shared" si="0"/>
        <v>#NUM!</v>
      </c>
      <c r="E19" s="32"/>
      <c r="F19" s="37"/>
      <c r="G19" s="37"/>
      <c r="H19" s="37"/>
      <c r="I19" s="41"/>
      <c r="J19" s="32"/>
      <c r="K19" s="37"/>
      <c r="L19" s="37"/>
      <c r="M19" s="37"/>
      <c r="N19" s="41"/>
      <c r="O19" s="46">
        <f t="shared" si="1"/>
        <v>0</v>
      </c>
      <c r="P19" s="53"/>
      <c r="Q19" s="53"/>
      <c r="R19" s="53"/>
      <c r="S19" s="53"/>
      <c r="T19" s="59">
        <f t="shared" si="2"/>
        <v>0</v>
      </c>
      <c r="U19" s="65"/>
      <c r="V19" s="70"/>
      <c r="W19" s="72">
        <f t="shared" si="3"/>
        <v>0</v>
      </c>
      <c r="X19" s="76"/>
      <c r="Y19" s="76"/>
      <c r="Z19" s="76"/>
      <c r="AA19" s="78"/>
      <c r="AB19" s="83" t="e">
        <f t="shared" si="4"/>
        <v>#N/A</v>
      </c>
      <c r="AC19" s="89"/>
      <c r="AD19" s="89"/>
      <c r="AE19" s="89"/>
      <c r="AF19" s="89"/>
      <c r="AG19" s="89"/>
      <c r="AH19" s="94"/>
      <c r="AI19" s="59"/>
      <c r="AJ19" s="65"/>
      <c r="AK19" s="65"/>
      <c r="AL19" s="97"/>
      <c r="AM19" s="59"/>
      <c r="AN19" s="65"/>
      <c r="AO19" s="65"/>
      <c r="AP19" s="97"/>
      <c r="AR19" s="102">
        <f t="shared" si="5"/>
        <v>0</v>
      </c>
      <c r="AS19" s="103">
        <f t="shared" si="6"/>
        <v>0</v>
      </c>
    </row>
    <row r="20" spans="1:45" ht="26.25" customHeight="1">
      <c r="A20" s="15" t="e">
        <f t="shared" si="7"/>
        <v>#NUM!</v>
      </c>
      <c r="B20" s="22"/>
      <c r="C20" s="22"/>
      <c r="D20" s="27" t="e">
        <f t="shared" si="0"/>
        <v>#NUM!</v>
      </c>
      <c r="E20" s="32"/>
      <c r="F20" s="37"/>
      <c r="G20" s="37"/>
      <c r="H20" s="37"/>
      <c r="I20" s="41"/>
      <c r="J20" s="32"/>
      <c r="K20" s="37"/>
      <c r="L20" s="37"/>
      <c r="M20" s="37"/>
      <c r="N20" s="41"/>
      <c r="O20" s="46">
        <f t="shared" si="1"/>
        <v>0</v>
      </c>
      <c r="P20" s="53"/>
      <c r="Q20" s="53"/>
      <c r="R20" s="53"/>
      <c r="S20" s="53"/>
      <c r="T20" s="59">
        <f t="shared" si="2"/>
        <v>0</v>
      </c>
      <c r="U20" s="65"/>
      <c r="V20" s="70"/>
      <c r="W20" s="72">
        <f t="shared" si="3"/>
        <v>0</v>
      </c>
      <c r="X20" s="76"/>
      <c r="Y20" s="76"/>
      <c r="Z20" s="76"/>
      <c r="AA20" s="78"/>
      <c r="AB20" s="83" t="e">
        <f t="shared" si="4"/>
        <v>#N/A</v>
      </c>
      <c r="AC20" s="89"/>
      <c r="AD20" s="89"/>
      <c r="AE20" s="89"/>
      <c r="AF20" s="89"/>
      <c r="AG20" s="89"/>
      <c r="AH20" s="94"/>
      <c r="AI20" s="59"/>
      <c r="AJ20" s="65"/>
      <c r="AK20" s="65"/>
      <c r="AL20" s="97"/>
      <c r="AM20" s="59"/>
      <c r="AN20" s="65"/>
      <c r="AO20" s="65"/>
      <c r="AP20" s="97"/>
      <c r="AR20" s="102">
        <f t="shared" si="5"/>
        <v>0</v>
      </c>
      <c r="AS20" s="103">
        <f t="shared" si="6"/>
        <v>0</v>
      </c>
    </row>
    <row r="21" spans="1:45" ht="26.25" customHeight="1">
      <c r="A21" s="15" t="e">
        <f t="shared" si="7"/>
        <v>#NUM!</v>
      </c>
      <c r="B21" s="22"/>
      <c r="C21" s="22"/>
      <c r="D21" s="27" t="e">
        <f t="shared" si="0"/>
        <v>#NUM!</v>
      </c>
      <c r="E21" s="32"/>
      <c r="F21" s="37"/>
      <c r="G21" s="37"/>
      <c r="H21" s="37"/>
      <c r="I21" s="41"/>
      <c r="J21" s="32"/>
      <c r="K21" s="37"/>
      <c r="L21" s="37"/>
      <c r="M21" s="37"/>
      <c r="N21" s="41"/>
      <c r="O21" s="46">
        <f t="shared" si="1"/>
        <v>0</v>
      </c>
      <c r="P21" s="53"/>
      <c r="Q21" s="53"/>
      <c r="R21" s="53"/>
      <c r="S21" s="53"/>
      <c r="T21" s="59">
        <f t="shared" si="2"/>
        <v>0</v>
      </c>
      <c r="U21" s="65"/>
      <c r="V21" s="70"/>
      <c r="W21" s="72">
        <f t="shared" si="3"/>
        <v>0</v>
      </c>
      <c r="X21" s="76"/>
      <c r="Y21" s="76"/>
      <c r="Z21" s="76"/>
      <c r="AA21" s="78"/>
      <c r="AB21" s="83" t="e">
        <f t="shared" si="4"/>
        <v>#N/A</v>
      </c>
      <c r="AC21" s="89"/>
      <c r="AD21" s="89"/>
      <c r="AE21" s="89"/>
      <c r="AF21" s="89"/>
      <c r="AG21" s="89"/>
      <c r="AH21" s="94"/>
      <c r="AI21" s="59"/>
      <c r="AJ21" s="65"/>
      <c r="AK21" s="65"/>
      <c r="AL21" s="97"/>
      <c r="AM21" s="59"/>
      <c r="AN21" s="65"/>
      <c r="AO21" s="65"/>
      <c r="AP21" s="97"/>
      <c r="AR21" s="102">
        <f t="shared" si="5"/>
        <v>0</v>
      </c>
      <c r="AS21" s="103">
        <f t="shared" si="6"/>
        <v>0</v>
      </c>
    </row>
    <row r="22" spans="1:45" ht="26.25" customHeight="1">
      <c r="A22" s="15" t="e">
        <f t="shared" si="7"/>
        <v>#NUM!</v>
      </c>
      <c r="B22" s="22"/>
      <c r="C22" s="22"/>
      <c r="D22" s="27" t="e">
        <f t="shared" si="0"/>
        <v>#NUM!</v>
      </c>
      <c r="E22" s="32"/>
      <c r="F22" s="37"/>
      <c r="G22" s="37"/>
      <c r="H22" s="37"/>
      <c r="I22" s="41"/>
      <c r="J22" s="32"/>
      <c r="K22" s="37"/>
      <c r="L22" s="37"/>
      <c r="M22" s="37"/>
      <c r="N22" s="41"/>
      <c r="O22" s="46">
        <f t="shared" si="1"/>
        <v>0</v>
      </c>
      <c r="P22" s="53"/>
      <c r="Q22" s="53"/>
      <c r="R22" s="53"/>
      <c r="S22" s="53"/>
      <c r="T22" s="59">
        <f t="shared" si="2"/>
        <v>0</v>
      </c>
      <c r="U22" s="65"/>
      <c r="V22" s="70"/>
      <c r="W22" s="72">
        <f t="shared" si="3"/>
        <v>0</v>
      </c>
      <c r="X22" s="76"/>
      <c r="Y22" s="76"/>
      <c r="Z22" s="76"/>
      <c r="AA22" s="78"/>
      <c r="AB22" s="83" t="e">
        <f t="shared" si="4"/>
        <v>#N/A</v>
      </c>
      <c r="AC22" s="89"/>
      <c r="AD22" s="89"/>
      <c r="AE22" s="89"/>
      <c r="AF22" s="89"/>
      <c r="AG22" s="89"/>
      <c r="AH22" s="94"/>
      <c r="AI22" s="59"/>
      <c r="AJ22" s="65"/>
      <c r="AK22" s="65"/>
      <c r="AL22" s="97"/>
      <c r="AM22" s="59"/>
      <c r="AN22" s="65"/>
      <c r="AO22" s="65"/>
      <c r="AP22" s="97"/>
      <c r="AR22" s="102">
        <f t="shared" si="5"/>
        <v>0</v>
      </c>
      <c r="AS22" s="103">
        <f t="shared" si="6"/>
        <v>0</v>
      </c>
    </row>
    <row r="23" spans="1:45" ht="24.75" customHeight="1">
      <c r="A23" s="15" t="e">
        <f t="shared" si="7"/>
        <v>#NUM!</v>
      </c>
      <c r="B23" s="22"/>
      <c r="C23" s="22"/>
      <c r="D23" s="27" t="e">
        <f t="shared" si="0"/>
        <v>#NUM!</v>
      </c>
      <c r="E23" s="32"/>
      <c r="F23" s="37"/>
      <c r="G23" s="37"/>
      <c r="H23" s="37"/>
      <c r="I23" s="41"/>
      <c r="J23" s="32"/>
      <c r="K23" s="37"/>
      <c r="L23" s="37"/>
      <c r="M23" s="37"/>
      <c r="N23" s="41"/>
      <c r="O23" s="46">
        <f t="shared" si="1"/>
        <v>0</v>
      </c>
      <c r="P23" s="53"/>
      <c r="Q23" s="53"/>
      <c r="R23" s="53"/>
      <c r="S23" s="53"/>
      <c r="T23" s="59">
        <f t="shared" si="2"/>
        <v>0</v>
      </c>
      <c r="U23" s="65"/>
      <c r="V23" s="70"/>
      <c r="W23" s="72">
        <f t="shared" si="3"/>
        <v>0</v>
      </c>
      <c r="X23" s="76"/>
      <c r="Y23" s="76"/>
      <c r="Z23" s="76"/>
      <c r="AA23" s="78"/>
      <c r="AB23" s="83" t="e">
        <f t="shared" si="4"/>
        <v>#N/A</v>
      </c>
      <c r="AC23" s="89"/>
      <c r="AD23" s="89"/>
      <c r="AE23" s="89"/>
      <c r="AF23" s="89"/>
      <c r="AG23" s="89"/>
      <c r="AH23" s="94"/>
      <c r="AI23" s="59"/>
      <c r="AJ23" s="65"/>
      <c r="AK23" s="65"/>
      <c r="AL23" s="97"/>
      <c r="AM23" s="59"/>
      <c r="AN23" s="65"/>
      <c r="AO23" s="65"/>
      <c r="AP23" s="97"/>
      <c r="AR23" s="102">
        <f t="shared" si="5"/>
        <v>0</v>
      </c>
      <c r="AS23" s="103">
        <f t="shared" si="6"/>
        <v>0</v>
      </c>
    </row>
    <row r="24" spans="1:45" ht="26.25" customHeight="1">
      <c r="A24" s="15" t="e">
        <f t="shared" si="7"/>
        <v>#NUM!</v>
      </c>
      <c r="B24" s="22"/>
      <c r="C24" s="22"/>
      <c r="D24" s="27" t="e">
        <f t="shared" si="0"/>
        <v>#NUM!</v>
      </c>
      <c r="E24" s="32"/>
      <c r="F24" s="37"/>
      <c r="G24" s="37"/>
      <c r="H24" s="37"/>
      <c r="I24" s="41"/>
      <c r="J24" s="32"/>
      <c r="K24" s="37"/>
      <c r="L24" s="37"/>
      <c r="M24" s="37"/>
      <c r="N24" s="41"/>
      <c r="O24" s="46">
        <f t="shared" si="1"/>
        <v>0</v>
      </c>
      <c r="P24" s="53"/>
      <c r="Q24" s="53"/>
      <c r="R24" s="53"/>
      <c r="S24" s="53"/>
      <c r="T24" s="59">
        <f t="shared" si="2"/>
        <v>0</v>
      </c>
      <c r="U24" s="65"/>
      <c r="V24" s="70"/>
      <c r="W24" s="72">
        <f t="shared" si="3"/>
        <v>0</v>
      </c>
      <c r="X24" s="76"/>
      <c r="Y24" s="76"/>
      <c r="Z24" s="76"/>
      <c r="AA24" s="78"/>
      <c r="AB24" s="83" t="e">
        <f t="shared" si="4"/>
        <v>#N/A</v>
      </c>
      <c r="AC24" s="89"/>
      <c r="AD24" s="89"/>
      <c r="AE24" s="89"/>
      <c r="AF24" s="89"/>
      <c r="AG24" s="89"/>
      <c r="AH24" s="94"/>
      <c r="AI24" s="59"/>
      <c r="AJ24" s="65"/>
      <c r="AK24" s="65"/>
      <c r="AL24" s="97"/>
      <c r="AM24" s="59"/>
      <c r="AN24" s="65"/>
      <c r="AO24" s="65"/>
      <c r="AP24" s="97"/>
      <c r="AR24" s="102">
        <f t="shared" si="5"/>
        <v>0</v>
      </c>
      <c r="AS24" s="103">
        <f t="shared" si="6"/>
        <v>0</v>
      </c>
    </row>
    <row r="25" spans="1:45" ht="26.25" customHeight="1">
      <c r="A25" s="15" t="e">
        <f t="shared" si="7"/>
        <v>#NUM!</v>
      </c>
      <c r="B25" s="22"/>
      <c r="C25" s="22"/>
      <c r="D25" s="27" t="e">
        <f t="shared" si="0"/>
        <v>#NUM!</v>
      </c>
      <c r="E25" s="32"/>
      <c r="F25" s="37"/>
      <c r="G25" s="37"/>
      <c r="H25" s="37"/>
      <c r="I25" s="41"/>
      <c r="J25" s="32"/>
      <c r="K25" s="37"/>
      <c r="L25" s="37"/>
      <c r="M25" s="37"/>
      <c r="N25" s="41"/>
      <c r="O25" s="46">
        <f t="shared" si="1"/>
        <v>0</v>
      </c>
      <c r="P25" s="53"/>
      <c r="Q25" s="53"/>
      <c r="R25" s="53"/>
      <c r="S25" s="53"/>
      <c r="T25" s="59">
        <f t="shared" si="2"/>
        <v>0</v>
      </c>
      <c r="U25" s="65"/>
      <c r="V25" s="70"/>
      <c r="W25" s="72">
        <f t="shared" si="3"/>
        <v>0</v>
      </c>
      <c r="X25" s="76"/>
      <c r="Y25" s="76"/>
      <c r="Z25" s="76"/>
      <c r="AA25" s="78"/>
      <c r="AB25" s="83" t="e">
        <f t="shared" si="4"/>
        <v>#N/A</v>
      </c>
      <c r="AC25" s="89"/>
      <c r="AD25" s="89"/>
      <c r="AE25" s="89"/>
      <c r="AF25" s="89"/>
      <c r="AG25" s="89"/>
      <c r="AH25" s="94"/>
      <c r="AI25" s="59"/>
      <c r="AJ25" s="65"/>
      <c r="AK25" s="65"/>
      <c r="AL25" s="97"/>
      <c r="AM25" s="59"/>
      <c r="AN25" s="65"/>
      <c r="AO25" s="65"/>
      <c r="AP25" s="97"/>
      <c r="AR25" s="102">
        <f t="shared" si="5"/>
        <v>0</v>
      </c>
      <c r="AS25" s="103">
        <f t="shared" si="6"/>
        <v>0</v>
      </c>
    </row>
    <row r="26" spans="1:45" ht="26.25" customHeight="1">
      <c r="A26" s="15" t="e">
        <f t="shared" si="7"/>
        <v>#NUM!</v>
      </c>
      <c r="B26" s="22"/>
      <c r="C26" s="22"/>
      <c r="D26" s="27" t="e">
        <f t="shared" si="0"/>
        <v>#NUM!</v>
      </c>
      <c r="E26" s="32"/>
      <c r="F26" s="37"/>
      <c r="G26" s="37"/>
      <c r="H26" s="37"/>
      <c r="I26" s="41"/>
      <c r="J26" s="32"/>
      <c r="K26" s="37"/>
      <c r="L26" s="37"/>
      <c r="M26" s="37"/>
      <c r="N26" s="41"/>
      <c r="O26" s="46">
        <f t="shared" si="1"/>
        <v>0</v>
      </c>
      <c r="P26" s="53"/>
      <c r="Q26" s="53"/>
      <c r="R26" s="53"/>
      <c r="S26" s="53"/>
      <c r="T26" s="59">
        <f t="shared" si="2"/>
        <v>0</v>
      </c>
      <c r="U26" s="65"/>
      <c r="V26" s="70"/>
      <c r="W26" s="72">
        <f t="shared" si="3"/>
        <v>0</v>
      </c>
      <c r="X26" s="76"/>
      <c r="Y26" s="76"/>
      <c r="Z26" s="76"/>
      <c r="AA26" s="78"/>
      <c r="AB26" s="83" t="e">
        <f t="shared" si="4"/>
        <v>#N/A</v>
      </c>
      <c r="AC26" s="89"/>
      <c r="AD26" s="89"/>
      <c r="AE26" s="89"/>
      <c r="AF26" s="89"/>
      <c r="AG26" s="89"/>
      <c r="AH26" s="94"/>
      <c r="AI26" s="59"/>
      <c r="AJ26" s="65"/>
      <c r="AK26" s="65"/>
      <c r="AL26" s="97"/>
      <c r="AM26" s="59"/>
      <c r="AN26" s="65"/>
      <c r="AO26" s="65"/>
      <c r="AP26" s="97"/>
      <c r="AR26" s="102">
        <f t="shared" si="5"/>
        <v>0</v>
      </c>
      <c r="AS26" s="103">
        <f t="shared" si="6"/>
        <v>0</v>
      </c>
    </row>
    <row r="27" spans="1:45" ht="26.25" customHeight="1">
      <c r="A27" s="15" t="e">
        <f t="shared" si="7"/>
        <v>#NUM!</v>
      </c>
      <c r="B27" s="22"/>
      <c r="C27" s="22"/>
      <c r="D27" s="27" t="e">
        <f t="shared" si="0"/>
        <v>#NUM!</v>
      </c>
      <c r="E27" s="32"/>
      <c r="F27" s="37"/>
      <c r="G27" s="37"/>
      <c r="H27" s="37"/>
      <c r="I27" s="41"/>
      <c r="J27" s="32"/>
      <c r="K27" s="37"/>
      <c r="L27" s="37"/>
      <c r="M27" s="37"/>
      <c r="N27" s="41"/>
      <c r="O27" s="46">
        <f t="shared" si="1"/>
        <v>0</v>
      </c>
      <c r="P27" s="53"/>
      <c r="Q27" s="53"/>
      <c r="R27" s="53"/>
      <c r="S27" s="53"/>
      <c r="T27" s="59">
        <f t="shared" si="2"/>
        <v>0</v>
      </c>
      <c r="U27" s="65"/>
      <c r="V27" s="70"/>
      <c r="W27" s="72">
        <f t="shared" si="3"/>
        <v>0</v>
      </c>
      <c r="X27" s="76"/>
      <c r="Y27" s="76"/>
      <c r="Z27" s="76"/>
      <c r="AA27" s="78"/>
      <c r="AB27" s="83" t="e">
        <f t="shared" si="4"/>
        <v>#N/A</v>
      </c>
      <c r="AC27" s="89"/>
      <c r="AD27" s="89"/>
      <c r="AE27" s="89"/>
      <c r="AF27" s="89"/>
      <c r="AG27" s="89"/>
      <c r="AH27" s="94"/>
      <c r="AI27" s="59"/>
      <c r="AJ27" s="65"/>
      <c r="AK27" s="65"/>
      <c r="AL27" s="97"/>
      <c r="AM27" s="59"/>
      <c r="AN27" s="65"/>
      <c r="AO27" s="65"/>
      <c r="AP27" s="97"/>
      <c r="AR27" s="102">
        <f t="shared" si="5"/>
        <v>0</v>
      </c>
      <c r="AS27" s="103">
        <f t="shared" si="6"/>
        <v>0</v>
      </c>
    </row>
    <row r="28" spans="1:45" ht="26.25" customHeight="1">
      <c r="A28" s="15" t="e">
        <f t="shared" si="7"/>
        <v>#NUM!</v>
      </c>
      <c r="B28" s="22"/>
      <c r="C28" s="22"/>
      <c r="D28" s="27" t="e">
        <f t="shared" si="0"/>
        <v>#NUM!</v>
      </c>
      <c r="E28" s="32"/>
      <c r="F28" s="37"/>
      <c r="G28" s="37"/>
      <c r="H28" s="37"/>
      <c r="I28" s="41"/>
      <c r="J28" s="32"/>
      <c r="K28" s="37"/>
      <c r="L28" s="37"/>
      <c r="M28" s="37"/>
      <c r="N28" s="41"/>
      <c r="O28" s="46">
        <f t="shared" si="1"/>
        <v>0</v>
      </c>
      <c r="P28" s="53"/>
      <c r="Q28" s="53"/>
      <c r="R28" s="53"/>
      <c r="S28" s="53"/>
      <c r="T28" s="59">
        <f t="shared" si="2"/>
        <v>0</v>
      </c>
      <c r="U28" s="65"/>
      <c r="V28" s="70"/>
      <c r="W28" s="72">
        <f t="shared" si="3"/>
        <v>0</v>
      </c>
      <c r="X28" s="76"/>
      <c r="Y28" s="76"/>
      <c r="Z28" s="76"/>
      <c r="AA28" s="78"/>
      <c r="AB28" s="83" t="e">
        <f t="shared" si="4"/>
        <v>#N/A</v>
      </c>
      <c r="AC28" s="89"/>
      <c r="AD28" s="89"/>
      <c r="AE28" s="89"/>
      <c r="AF28" s="89"/>
      <c r="AG28" s="89"/>
      <c r="AH28" s="94"/>
      <c r="AI28" s="59"/>
      <c r="AJ28" s="65"/>
      <c r="AK28" s="65"/>
      <c r="AL28" s="97"/>
      <c r="AM28" s="59"/>
      <c r="AN28" s="65"/>
      <c r="AO28" s="65"/>
      <c r="AP28" s="97"/>
      <c r="AR28" s="102">
        <f t="shared" si="5"/>
        <v>0</v>
      </c>
      <c r="AS28" s="103">
        <f t="shared" si="6"/>
        <v>0</v>
      </c>
    </row>
    <row r="29" spans="1:45" ht="26.25" customHeight="1">
      <c r="A29" s="15" t="e">
        <f t="shared" si="7"/>
        <v>#NUM!</v>
      </c>
      <c r="B29" s="22"/>
      <c r="C29" s="22"/>
      <c r="D29" s="27" t="e">
        <f t="shared" si="0"/>
        <v>#NUM!</v>
      </c>
      <c r="E29" s="32"/>
      <c r="F29" s="37"/>
      <c r="G29" s="37"/>
      <c r="H29" s="37"/>
      <c r="I29" s="41"/>
      <c r="J29" s="32"/>
      <c r="K29" s="37"/>
      <c r="L29" s="37"/>
      <c r="M29" s="37"/>
      <c r="N29" s="41"/>
      <c r="O29" s="46">
        <f t="shared" si="1"/>
        <v>0</v>
      </c>
      <c r="P29" s="53"/>
      <c r="Q29" s="53"/>
      <c r="R29" s="53"/>
      <c r="S29" s="53"/>
      <c r="T29" s="59">
        <f t="shared" si="2"/>
        <v>0</v>
      </c>
      <c r="U29" s="65"/>
      <c r="V29" s="70"/>
      <c r="W29" s="72">
        <f t="shared" si="3"/>
        <v>0</v>
      </c>
      <c r="X29" s="76"/>
      <c r="Y29" s="76"/>
      <c r="Z29" s="76"/>
      <c r="AA29" s="78"/>
      <c r="AB29" s="83" t="e">
        <f t="shared" si="4"/>
        <v>#N/A</v>
      </c>
      <c r="AC29" s="89"/>
      <c r="AD29" s="89"/>
      <c r="AE29" s="89"/>
      <c r="AF29" s="89"/>
      <c r="AG29" s="89"/>
      <c r="AH29" s="94"/>
      <c r="AI29" s="59"/>
      <c r="AJ29" s="65"/>
      <c r="AK29" s="65"/>
      <c r="AL29" s="97"/>
      <c r="AM29" s="59"/>
      <c r="AN29" s="65"/>
      <c r="AO29" s="65"/>
      <c r="AP29" s="97"/>
      <c r="AR29" s="102">
        <f t="shared" si="5"/>
        <v>0</v>
      </c>
      <c r="AS29" s="103">
        <f t="shared" si="6"/>
        <v>0</v>
      </c>
    </row>
    <row r="30" spans="1:45" ht="26.25" customHeight="1">
      <c r="A30" s="15" t="e">
        <f t="shared" si="7"/>
        <v>#NUM!</v>
      </c>
      <c r="B30" s="22"/>
      <c r="C30" s="22"/>
      <c r="D30" s="27" t="e">
        <f t="shared" si="0"/>
        <v>#NUM!</v>
      </c>
      <c r="E30" s="32"/>
      <c r="F30" s="37"/>
      <c r="G30" s="37"/>
      <c r="H30" s="37"/>
      <c r="I30" s="41"/>
      <c r="J30" s="32"/>
      <c r="K30" s="37"/>
      <c r="L30" s="37"/>
      <c r="M30" s="37"/>
      <c r="N30" s="41"/>
      <c r="O30" s="46">
        <f t="shared" si="1"/>
        <v>0</v>
      </c>
      <c r="P30" s="53"/>
      <c r="Q30" s="53"/>
      <c r="R30" s="53"/>
      <c r="S30" s="53"/>
      <c r="T30" s="59">
        <f t="shared" si="2"/>
        <v>0</v>
      </c>
      <c r="U30" s="65"/>
      <c r="V30" s="70"/>
      <c r="W30" s="72">
        <f t="shared" si="3"/>
        <v>0</v>
      </c>
      <c r="X30" s="76"/>
      <c r="Y30" s="76"/>
      <c r="Z30" s="76"/>
      <c r="AA30" s="78"/>
      <c r="AB30" s="83" t="e">
        <f t="shared" si="4"/>
        <v>#N/A</v>
      </c>
      <c r="AC30" s="89"/>
      <c r="AD30" s="89"/>
      <c r="AE30" s="89"/>
      <c r="AF30" s="89"/>
      <c r="AG30" s="89"/>
      <c r="AH30" s="94"/>
      <c r="AI30" s="59"/>
      <c r="AJ30" s="65"/>
      <c r="AK30" s="65"/>
      <c r="AL30" s="97"/>
      <c r="AM30" s="59"/>
      <c r="AN30" s="65"/>
      <c r="AO30" s="65"/>
      <c r="AP30" s="97"/>
      <c r="AR30" s="102">
        <f t="shared" si="5"/>
        <v>0</v>
      </c>
      <c r="AS30" s="103">
        <f t="shared" si="6"/>
        <v>0</v>
      </c>
    </row>
    <row r="31" spans="1:45" ht="26.25" customHeight="1">
      <c r="A31" s="15" t="e">
        <f t="shared" si="7"/>
        <v>#NUM!</v>
      </c>
      <c r="B31" s="22"/>
      <c r="C31" s="22"/>
      <c r="D31" s="27" t="e">
        <f t="shared" si="0"/>
        <v>#NUM!</v>
      </c>
      <c r="E31" s="32"/>
      <c r="F31" s="37"/>
      <c r="G31" s="37"/>
      <c r="H31" s="37"/>
      <c r="I31" s="41"/>
      <c r="J31" s="32"/>
      <c r="K31" s="37"/>
      <c r="L31" s="37"/>
      <c r="M31" s="37"/>
      <c r="N31" s="41"/>
      <c r="O31" s="46">
        <f t="shared" si="1"/>
        <v>0</v>
      </c>
      <c r="P31" s="53"/>
      <c r="Q31" s="53"/>
      <c r="R31" s="53"/>
      <c r="S31" s="53"/>
      <c r="T31" s="59">
        <f t="shared" si="2"/>
        <v>0</v>
      </c>
      <c r="U31" s="65"/>
      <c r="V31" s="70"/>
      <c r="W31" s="72">
        <f t="shared" si="3"/>
        <v>0</v>
      </c>
      <c r="X31" s="76"/>
      <c r="Y31" s="76"/>
      <c r="Z31" s="76"/>
      <c r="AA31" s="78"/>
      <c r="AB31" s="83" t="e">
        <f t="shared" si="4"/>
        <v>#N/A</v>
      </c>
      <c r="AC31" s="89"/>
      <c r="AD31" s="89"/>
      <c r="AE31" s="89"/>
      <c r="AF31" s="89"/>
      <c r="AG31" s="89"/>
      <c r="AH31" s="94"/>
      <c r="AI31" s="59"/>
      <c r="AJ31" s="65"/>
      <c r="AK31" s="65"/>
      <c r="AL31" s="97"/>
      <c r="AM31" s="59"/>
      <c r="AN31" s="65"/>
      <c r="AO31" s="65"/>
      <c r="AP31" s="97"/>
      <c r="AR31" s="102">
        <f t="shared" si="5"/>
        <v>0</v>
      </c>
      <c r="AS31" s="103">
        <f t="shared" si="6"/>
        <v>0</v>
      </c>
    </row>
    <row r="32" spans="1:45" ht="26.25" customHeight="1">
      <c r="A32" s="15" t="e">
        <f t="shared" si="7"/>
        <v>#NUM!</v>
      </c>
      <c r="B32" s="22"/>
      <c r="C32" s="22"/>
      <c r="D32" s="27" t="e">
        <f t="shared" si="0"/>
        <v>#NUM!</v>
      </c>
      <c r="E32" s="32"/>
      <c r="F32" s="37"/>
      <c r="G32" s="37"/>
      <c r="H32" s="37"/>
      <c r="I32" s="41"/>
      <c r="J32" s="32"/>
      <c r="K32" s="37"/>
      <c r="L32" s="37"/>
      <c r="M32" s="37"/>
      <c r="N32" s="41"/>
      <c r="O32" s="46">
        <f t="shared" si="1"/>
        <v>0</v>
      </c>
      <c r="P32" s="53"/>
      <c r="Q32" s="53"/>
      <c r="R32" s="53"/>
      <c r="S32" s="53"/>
      <c r="T32" s="59">
        <f t="shared" si="2"/>
        <v>0</v>
      </c>
      <c r="U32" s="65"/>
      <c r="V32" s="70"/>
      <c r="W32" s="72">
        <f t="shared" si="3"/>
        <v>0</v>
      </c>
      <c r="X32" s="76"/>
      <c r="Y32" s="76"/>
      <c r="Z32" s="76"/>
      <c r="AA32" s="78"/>
      <c r="AB32" s="83" t="e">
        <f t="shared" si="4"/>
        <v>#N/A</v>
      </c>
      <c r="AC32" s="89"/>
      <c r="AD32" s="89"/>
      <c r="AE32" s="89"/>
      <c r="AF32" s="89"/>
      <c r="AG32" s="89"/>
      <c r="AH32" s="94"/>
      <c r="AI32" s="59"/>
      <c r="AJ32" s="65"/>
      <c r="AK32" s="65"/>
      <c r="AL32" s="97"/>
      <c r="AM32" s="59"/>
      <c r="AN32" s="65"/>
      <c r="AO32" s="65"/>
      <c r="AP32" s="97"/>
      <c r="AR32" s="102">
        <f t="shared" si="5"/>
        <v>0</v>
      </c>
      <c r="AS32" s="103">
        <f t="shared" si="6"/>
        <v>0</v>
      </c>
    </row>
    <row r="33" spans="1:45" ht="26.25" customHeight="1">
      <c r="A33" s="15" t="e">
        <f t="shared" si="7"/>
        <v>#NUM!</v>
      </c>
      <c r="B33" s="22"/>
      <c r="C33" s="22"/>
      <c r="D33" s="27" t="e">
        <f t="shared" si="0"/>
        <v>#NUM!</v>
      </c>
      <c r="E33" s="32"/>
      <c r="F33" s="37"/>
      <c r="G33" s="37"/>
      <c r="H33" s="37"/>
      <c r="I33" s="41"/>
      <c r="J33" s="32"/>
      <c r="K33" s="37"/>
      <c r="L33" s="37"/>
      <c r="M33" s="37"/>
      <c r="N33" s="41"/>
      <c r="O33" s="46">
        <f t="shared" si="1"/>
        <v>0</v>
      </c>
      <c r="P33" s="53"/>
      <c r="Q33" s="53"/>
      <c r="R33" s="53"/>
      <c r="S33" s="53"/>
      <c r="T33" s="59">
        <f t="shared" si="2"/>
        <v>0</v>
      </c>
      <c r="U33" s="65"/>
      <c r="V33" s="70"/>
      <c r="W33" s="72">
        <f t="shared" si="3"/>
        <v>0</v>
      </c>
      <c r="X33" s="76"/>
      <c r="Y33" s="76"/>
      <c r="Z33" s="76"/>
      <c r="AA33" s="78"/>
      <c r="AB33" s="83" t="e">
        <f t="shared" si="4"/>
        <v>#N/A</v>
      </c>
      <c r="AC33" s="89"/>
      <c r="AD33" s="89"/>
      <c r="AE33" s="89"/>
      <c r="AF33" s="89"/>
      <c r="AG33" s="89"/>
      <c r="AH33" s="94"/>
      <c r="AI33" s="59"/>
      <c r="AJ33" s="65"/>
      <c r="AK33" s="65"/>
      <c r="AL33" s="97"/>
      <c r="AM33" s="59"/>
      <c r="AN33" s="65"/>
      <c r="AO33" s="65"/>
      <c r="AP33" s="97"/>
      <c r="AR33" s="102">
        <f t="shared" si="5"/>
        <v>0</v>
      </c>
      <c r="AS33" s="103">
        <f t="shared" si="6"/>
        <v>0</v>
      </c>
    </row>
    <row r="34" spans="1:45" ht="26.25" customHeight="1">
      <c r="A34" s="15" t="e">
        <f t="shared" si="7"/>
        <v>#NUM!</v>
      </c>
      <c r="B34" s="22"/>
      <c r="C34" s="22"/>
      <c r="D34" s="27" t="e">
        <f t="shared" si="0"/>
        <v>#NUM!</v>
      </c>
      <c r="E34" s="32"/>
      <c r="F34" s="37"/>
      <c r="G34" s="37"/>
      <c r="H34" s="37"/>
      <c r="I34" s="41"/>
      <c r="J34" s="32"/>
      <c r="K34" s="37"/>
      <c r="L34" s="37"/>
      <c r="M34" s="37"/>
      <c r="N34" s="41"/>
      <c r="O34" s="46">
        <f t="shared" si="1"/>
        <v>0</v>
      </c>
      <c r="P34" s="53"/>
      <c r="Q34" s="53"/>
      <c r="R34" s="53"/>
      <c r="S34" s="53"/>
      <c r="T34" s="59">
        <f t="shared" si="2"/>
        <v>0</v>
      </c>
      <c r="U34" s="65"/>
      <c r="V34" s="70"/>
      <c r="W34" s="72">
        <f t="shared" si="3"/>
        <v>0</v>
      </c>
      <c r="X34" s="76"/>
      <c r="Y34" s="76"/>
      <c r="Z34" s="76"/>
      <c r="AA34" s="78"/>
      <c r="AB34" s="83" t="e">
        <f t="shared" si="4"/>
        <v>#N/A</v>
      </c>
      <c r="AC34" s="89"/>
      <c r="AD34" s="89"/>
      <c r="AE34" s="89"/>
      <c r="AF34" s="89"/>
      <c r="AG34" s="89"/>
      <c r="AH34" s="94"/>
      <c r="AI34" s="59"/>
      <c r="AJ34" s="65"/>
      <c r="AK34" s="65"/>
      <c r="AL34" s="97"/>
      <c r="AM34" s="59"/>
      <c r="AN34" s="65"/>
      <c r="AO34" s="65"/>
      <c r="AP34" s="97"/>
      <c r="AR34" s="102">
        <f t="shared" si="5"/>
        <v>0</v>
      </c>
      <c r="AS34" s="103">
        <f t="shared" si="6"/>
        <v>0</v>
      </c>
    </row>
    <row r="35" spans="1:45" ht="26.25" customHeight="1">
      <c r="A35" s="15" t="e">
        <f t="shared" si="7"/>
        <v>#NUM!</v>
      </c>
      <c r="B35" s="22"/>
      <c r="C35" s="22"/>
      <c r="D35" s="27" t="e">
        <f t="shared" si="0"/>
        <v>#NUM!</v>
      </c>
      <c r="E35" s="32"/>
      <c r="F35" s="37"/>
      <c r="G35" s="37"/>
      <c r="H35" s="37"/>
      <c r="I35" s="41"/>
      <c r="J35" s="32"/>
      <c r="K35" s="37"/>
      <c r="L35" s="37"/>
      <c r="M35" s="37"/>
      <c r="N35" s="41"/>
      <c r="O35" s="46">
        <f t="shared" si="1"/>
        <v>0</v>
      </c>
      <c r="P35" s="53"/>
      <c r="Q35" s="53"/>
      <c r="R35" s="53"/>
      <c r="S35" s="53"/>
      <c r="T35" s="59">
        <f t="shared" si="2"/>
        <v>0</v>
      </c>
      <c r="U35" s="65"/>
      <c r="V35" s="70"/>
      <c r="W35" s="72">
        <f t="shared" si="3"/>
        <v>0</v>
      </c>
      <c r="X35" s="76"/>
      <c r="Y35" s="76"/>
      <c r="Z35" s="76"/>
      <c r="AA35" s="78"/>
      <c r="AB35" s="83" t="e">
        <f t="shared" si="4"/>
        <v>#N/A</v>
      </c>
      <c r="AC35" s="89"/>
      <c r="AD35" s="89"/>
      <c r="AE35" s="89"/>
      <c r="AF35" s="89"/>
      <c r="AG35" s="89"/>
      <c r="AH35" s="94"/>
      <c r="AI35" s="59"/>
      <c r="AJ35" s="65"/>
      <c r="AK35" s="65"/>
      <c r="AL35" s="97"/>
      <c r="AM35" s="59"/>
      <c r="AN35" s="65"/>
      <c r="AO35" s="65"/>
      <c r="AP35" s="97"/>
      <c r="AR35" s="102">
        <f t="shared" si="5"/>
        <v>0</v>
      </c>
      <c r="AS35" s="103">
        <f t="shared" si="6"/>
        <v>0</v>
      </c>
    </row>
    <row r="36" spans="1:45" ht="26.25" customHeight="1">
      <c r="A36" s="15" t="e">
        <f t="shared" si="7"/>
        <v>#NUM!</v>
      </c>
      <c r="B36" s="22"/>
      <c r="C36" s="22"/>
      <c r="D36" s="27" t="e">
        <f t="shared" si="0"/>
        <v>#NUM!</v>
      </c>
      <c r="E36" s="32"/>
      <c r="F36" s="37"/>
      <c r="G36" s="37"/>
      <c r="H36" s="37"/>
      <c r="I36" s="41"/>
      <c r="J36" s="32"/>
      <c r="K36" s="37"/>
      <c r="L36" s="37"/>
      <c r="M36" s="37"/>
      <c r="N36" s="41"/>
      <c r="O36" s="46">
        <f t="shared" si="1"/>
        <v>0</v>
      </c>
      <c r="P36" s="53"/>
      <c r="Q36" s="53"/>
      <c r="R36" s="53"/>
      <c r="S36" s="53"/>
      <c r="T36" s="59">
        <f t="shared" si="2"/>
        <v>0</v>
      </c>
      <c r="U36" s="65"/>
      <c r="V36" s="70"/>
      <c r="W36" s="72">
        <f t="shared" si="3"/>
        <v>0</v>
      </c>
      <c r="X36" s="76"/>
      <c r="Y36" s="76"/>
      <c r="Z36" s="76"/>
      <c r="AA36" s="78"/>
      <c r="AB36" s="83" t="e">
        <f t="shared" si="4"/>
        <v>#N/A</v>
      </c>
      <c r="AC36" s="89"/>
      <c r="AD36" s="89"/>
      <c r="AE36" s="89"/>
      <c r="AF36" s="89"/>
      <c r="AG36" s="89"/>
      <c r="AH36" s="94"/>
      <c r="AI36" s="59"/>
      <c r="AJ36" s="65"/>
      <c r="AK36" s="65"/>
      <c r="AL36" s="97"/>
      <c r="AM36" s="59"/>
      <c r="AN36" s="65"/>
      <c r="AO36" s="65"/>
      <c r="AP36" s="97"/>
      <c r="AR36" s="102">
        <f t="shared" si="5"/>
        <v>0</v>
      </c>
      <c r="AS36" s="103">
        <f t="shared" si="6"/>
        <v>0</v>
      </c>
    </row>
    <row r="37" spans="1:45" ht="26.25" customHeight="1">
      <c r="A37" s="15" t="e">
        <f t="shared" si="7"/>
        <v>#NUM!</v>
      </c>
      <c r="B37" s="22"/>
      <c r="C37" s="22"/>
      <c r="D37" s="27" t="e">
        <f t="shared" si="0"/>
        <v>#NUM!</v>
      </c>
      <c r="E37" s="32"/>
      <c r="F37" s="37"/>
      <c r="G37" s="37"/>
      <c r="H37" s="37"/>
      <c r="I37" s="41"/>
      <c r="J37" s="32"/>
      <c r="K37" s="37"/>
      <c r="L37" s="37"/>
      <c r="M37" s="37"/>
      <c r="N37" s="41"/>
      <c r="O37" s="46">
        <f t="shared" si="1"/>
        <v>0</v>
      </c>
      <c r="P37" s="53"/>
      <c r="Q37" s="53"/>
      <c r="R37" s="53"/>
      <c r="S37" s="53"/>
      <c r="T37" s="59">
        <f t="shared" si="2"/>
        <v>0</v>
      </c>
      <c r="U37" s="65"/>
      <c r="V37" s="70"/>
      <c r="W37" s="72">
        <f t="shared" si="3"/>
        <v>0</v>
      </c>
      <c r="X37" s="76"/>
      <c r="Y37" s="76"/>
      <c r="Z37" s="76"/>
      <c r="AA37" s="78"/>
      <c r="AB37" s="83" t="e">
        <f t="shared" si="4"/>
        <v>#N/A</v>
      </c>
      <c r="AC37" s="89"/>
      <c r="AD37" s="89"/>
      <c r="AE37" s="89"/>
      <c r="AF37" s="89"/>
      <c r="AG37" s="89"/>
      <c r="AH37" s="94"/>
      <c r="AI37" s="59"/>
      <c r="AJ37" s="65"/>
      <c r="AK37" s="65"/>
      <c r="AL37" s="97"/>
      <c r="AM37" s="59"/>
      <c r="AN37" s="65"/>
      <c r="AO37" s="65"/>
      <c r="AP37" s="97"/>
      <c r="AR37" s="102">
        <f t="shared" si="5"/>
        <v>0</v>
      </c>
      <c r="AS37" s="103">
        <f t="shared" si="6"/>
        <v>0</v>
      </c>
    </row>
    <row r="38" spans="1:45" ht="26.25" customHeight="1">
      <c r="A38" s="15" t="e">
        <f t="shared" si="7"/>
        <v>#NUM!</v>
      </c>
      <c r="B38" s="22"/>
      <c r="C38" s="22"/>
      <c r="D38" s="27" t="e">
        <f t="shared" si="0"/>
        <v>#NUM!</v>
      </c>
      <c r="E38" s="32"/>
      <c r="F38" s="37"/>
      <c r="G38" s="37"/>
      <c r="H38" s="37"/>
      <c r="I38" s="41"/>
      <c r="J38" s="32"/>
      <c r="K38" s="37"/>
      <c r="L38" s="37"/>
      <c r="M38" s="37"/>
      <c r="N38" s="41"/>
      <c r="O38" s="46">
        <f t="shared" si="1"/>
        <v>0</v>
      </c>
      <c r="P38" s="53"/>
      <c r="Q38" s="53"/>
      <c r="R38" s="53"/>
      <c r="S38" s="53"/>
      <c r="T38" s="59">
        <f t="shared" si="2"/>
        <v>0</v>
      </c>
      <c r="U38" s="65"/>
      <c r="V38" s="70"/>
      <c r="W38" s="72">
        <f t="shared" si="3"/>
        <v>0</v>
      </c>
      <c r="X38" s="76"/>
      <c r="Y38" s="76"/>
      <c r="Z38" s="76"/>
      <c r="AA38" s="78"/>
      <c r="AB38" s="83" t="e">
        <f t="shared" si="4"/>
        <v>#N/A</v>
      </c>
      <c r="AC38" s="89"/>
      <c r="AD38" s="89"/>
      <c r="AE38" s="89"/>
      <c r="AF38" s="89"/>
      <c r="AG38" s="89"/>
      <c r="AH38" s="94"/>
      <c r="AI38" s="59"/>
      <c r="AJ38" s="65"/>
      <c r="AK38" s="65"/>
      <c r="AL38" s="97"/>
      <c r="AM38" s="59"/>
      <c r="AN38" s="65"/>
      <c r="AO38" s="65"/>
      <c r="AP38" s="97"/>
      <c r="AR38" s="102">
        <f t="shared" si="5"/>
        <v>0</v>
      </c>
      <c r="AS38" s="103">
        <f t="shared" si="6"/>
        <v>0</v>
      </c>
    </row>
    <row r="39" spans="1:45" ht="26.25" customHeight="1">
      <c r="A39" s="15" t="e">
        <f t="shared" si="7"/>
        <v>#NUM!</v>
      </c>
      <c r="B39" s="22"/>
      <c r="C39" s="22"/>
      <c r="D39" s="27" t="e">
        <f t="shared" si="0"/>
        <v>#NUM!</v>
      </c>
      <c r="E39" s="32"/>
      <c r="F39" s="37"/>
      <c r="G39" s="37"/>
      <c r="H39" s="37"/>
      <c r="I39" s="41"/>
      <c r="J39" s="32"/>
      <c r="K39" s="37"/>
      <c r="L39" s="37"/>
      <c r="M39" s="37"/>
      <c r="N39" s="41"/>
      <c r="O39" s="46">
        <f t="shared" si="1"/>
        <v>0</v>
      </c>
      <c r="P39" s="53"/>
      <c r="Q39" s="53"/>
      <c r="R39" s="53"/>
      <c r="S39" s="53"/>
      <c r="T39" s="59">
        <f t="shared" si="2"/>
        <v>0</v>
      </c>
      <c r="U39" s="65"/>
      <c r="V39" s="70"/>
      <c r="W39" s="72">
        <f t="shared" si="3"/>
        <v>0</v>
      </c>
      <c r="X39" s="76"/>
      <c r="Y39" s="76"/>
      <c r="Z39" s="76"/>
      <c r="AA39" s="78"/>
      <c r="AB39" s="83" t="e">
        <f t="shared" si="4"/>
        <v>#N/A</v>
      </c>
      <c r="AC39" s="89"/>
      <c r="AD39" s="89"/>
      <c r="AE39" s="89"/>
      <c r="AF39" s="89"/>
      <c r="AG39" s="89"/>
      <c r="AH39" s="94"/>
      <c r="AI39" s="59"/>
      <c r="AJ39" s="65"/>
      <c r="AK39" s="65"/>
      <c r="AL39" s="97"/>
      <c r="AM39" s="59"/>
      <c r="AN39" s="65"/>
      <c r="AO39" s="65"/>
      <c r="AP39" s="97"/>
      <c r="AR39" s="102">
        <f t="shared" si="5"/>
        <v>0</v>
      </c>
      <c r="AS39" s="103">
        <f t="shared" si="6"/>
        <v>0</v>
      </c>
    </row>
    <row r="40" spans="1:45" ht="26.25" customHeight="1">
      <c r="A40" s="16" t="e">
        <f t="shared" si="7"/>
        <v>#NUM!</v>
      </c>
      <c r="B40" s="23"/>
      <c r="C40" s="23"/>
      <c r="D40" s="28" t="e">
        <f t="shared" si="0"/>
        <v>#NUM!</v>
      </c>
      <c r="E40" s="33"/>
      <c r="F40" s="38"/>
      <c r="G40" s="38"/>
      <c r="H40" s="38"/>
      <c r="I40" s="42"/>
      <c r="J40" s="33"/>
      <c r="K40" s="38"/>
      <c r="L40" s="38"/>
      <c r="M40" s="38"/>
      <c r="N40" s="42"/>
      <c r="O40" s="47">
        <f t="shared" si="1"/>
        <v>0</v>
      </c>
      <c r="P40" s="54"/>
      <c r="Q40" s="58"/>
      <c r="R40" s="58"/>
      <c r="S40" s="58"/>
      <c r="T40" s="11">
        <f t="shared" si="2"/>
        <v>0</v>
      </c>
      <c r="U40" s="66"/>
      <c r="V40" s="71"/>
      <c r="W40" s="73">
        <f t="shared" si="3"/>
        <v>0</v>
      </c>
      <c r="X40" s="77"/>
      <c r="Y40" s="77"/>
      <c r="Z40" s="77"/>
      <c r="AA40" s="79"/>
      <c r="AB40" s="84" t="e">
        <f t="shared" si="4"/>
        <v>#N/A</v>
      </c>
      <c r="AC40" s="90"/>
      <c r="AD40" s="90"/>
      <c r="AE40" s="90"/>
      <c r="AF40" s="90"/>
      <c r="AG40" s="90"/>
      <c r="AH40" s="95"/>
      <c r="AI40" s="11"/>
      <c r="AJ40" s="19"/>
      <c r="AK40" s="19"/>
      <c r="AL40" s="25"/>
      <c r="AM40" s="11"/>
      <c r="AN40" s="19"/>
      <c r="AO40" s="19"/>
      <c r="AP40" s="25"/>
      <c r="AR40" s="102">
        <f t="shared" si="5"/>
        <v>0</v>
      </c>
      <c r="AS40" s="103">
        <f t="shared" si="6"/>
        <v>0</v>
      </c>
    </row>
    <row r="41" spans="1:45" ht="22.5" customHeight="1">
      <c r="A41" s="17" t="s">
        <v>60</v>
      </c>
      <c r="B41" s="17"/>
      <c r="C41" s="17"/>
      <c r="D41" s="17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60">
        <f>COUNTIF(T10:V40,"○")</f>
        <v>0</v>
      </c>
      <c r="U41" s="67"/>
      <c r="V41" s="67"/>
      <c r="W41" s="74">
        <f>SUM(W10:AA40)</f>
        <v>0</v>
      </c>
      <c r="X41" s="74"/>
      <c r="Y41" s="74"/>
      <c r="Z41" s="74"/>
      <c r="AA41" s="74"/>
      <c r="AB41" s="85" t="e">
        <f>SUM(AB10:AH40)</f>
        <v>#N/A</v>
      </c>
      <c r="AC41" s="91"/>
      <c r="AD41" s="91"/>
      <c r="AE41" s="91"/>
      <c r="AF41" s="91"/>
      <c r="AG41" s="91"/>
      <c r="AH41" s="91"/>
      <c r="AI41" s="96"/>
      <c r="AJ41" s="96"/>
      <c r="AK41" s="96"/>
      <c r="AL41" s="96"/>
      <c r="AM41" s="96"/>
      <c r="AN41" s="96"/>
      <c r="AO41" s="96"/>
      <c r="AP41" s="96"/>
      <c r="AQ41" s="101"/>
    </row>
    <row r="42" spans="1:45" ht="24" customHeight="1">
      <c r="A42" s="18"/>
      <c r="B42" s="18"/>
      <c r="C42" s="18"/>
      <c r="D42" s="18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61"/>
      <c r="U42" s="61"/>
      <c r="V42" s="61"/>
      <c r="W42" s="75"/>
      <c r="X42" s="75"/>
      <c r="Y42" s="75"/>
      <c r="Z42" s="75"/>
      <c r="AA42" s="75"/>
      <c r="AB42" s="18" t="s">
        <v>65</v>
      </c>
      <c r="AC42" s="18"/>
      <c r="AD42" s="18"/>
      <c r="AE42" s="18"/>
      <c r="AF42" s="18"/>
      <c r="AG42" s="18"/>
      <c r="AH42" s="18"/>
      <c r="AI42" s="75" t="e">
        <f>W41-AB41</f>
        <v>#N/A</v>
      </c>
      <c r="AJ42" s="75"/>
      <c r="AK42" s="75"/>
      <c r="AL42" s="75"/>
      <c r="AM42" s="75"/>
      <c r="AN42" s="75"/>
      <c r="AO42" s="75"/>
      <c r="AP42" s="75"/>
    </row>
  </sheetData>
  <sheetProtection password="8513" sheet="1" objects="1" scenarios="1" selectLockedCells="1"/>
  <mergeCells count="316">
    <mergeCell ref="A2:AP2"/>
    <mergeCell ref="A3:B3"/>
    <mergeCell ref="A4:E4"/>
    <mergeCell ref="F4:O4"/>
    <mergeCell ref="AB4:AP4"/>
    <mergeCell ref="A5:E5"/>
    <mergeCell ref="F5:O5"/>
    <mergeCell ref="AB5:AP5"/>
    <mergeCell ref="A6:E6"/>
    <mergeCell ref="F6:I6"/>
    <mergeCell ref="J6:O6"/>
    <mergeCell ref="P6:U6"/>
    <mergeCell ref="V6:AA6"/>
    <mergeCell ref="AB6:AF6"/>
    <mergeCell ref="AG6:AP6"/>
    <mergeCell ref="E8:N8"/>
    <mergeCell ref="E9:I9"/>
    <mergeCell ref="J9:N9"/>
    <mergeCell ref="A10:C10"/>
    <mergeCell ref="E10:I10"/>
    <mergeCell ref="J10:N10"/>
    <mergeCell ref="O10:S10"/>
    <mergeCell ref="T10:V10"/>
    <mergeCell ref="W10:AA10"/>
    <mergeCell ref="AB10:AH10"/>
    <mergeCell ref="AI10:AL10"/>
    <mergeCell ref="AM10:AP10"/>
    <mergeCell ref="A11:C11"/>
    <mergeCell ref="E11:I11"/>
    <mergeCell ref="J11:N11"/>
    <mergeCell ref="O11:S11"/>
    <mergeCell ref="T11:V11"/>
    <mergeCell ref="W11:AA11"/>
    <mergeCell ref="AB11:AH11"/>
    <mergeCell ref="AI11:AL11"/>
    <mergeCell ref="AM11:AP11"/>
    <mergeCell ref="A12:C12"/>
    <mergeCell ref="E12:I12"/>
    <mergeCell ref="J12:N12"/>
    <mergeCell ref="O12:S12"/>
    <mergeCell ref="T12:V12"/>
    <mergeCell ref="W12:AA12"/>
    <mergeCell ref="AB12:AH12"/>
    <mergeCell ref="AI12:AL12"/>
    <mergeCell ref="AM12:AP12"/>
    <mergeCell ref="A13:C13"/>
    <mergeCell ref="E13:I13"/>
    <mergeCell ref="J13:N13"/>
    <mergeCell ref="O13:S13"/>
    <mergeCell ref="T13:V13"/>
    <mergeCell ref="W13:AA13"/>
    <mergeCell ref="AB13:AH13"/>
    <mergeCell ref="AI13:AL13"/>
    <mergeCell ref="AM13:AP13"/>
    <mergeCell ref="A14:C14"/>
    <mergeCell ref="E14:I14"/>
    <mergeCell ref="J14:N14"/>
    <mergeCell ref="O14:S14"/>
    <mergeCell ref="T14:V14"/>
    <mergeCell ref="W14:AA14"/>
    <mergeCell ref="AB14:AH14"/>
    <mergeCell ref="AI14:AL14"/>
    <mergeCell ref="AM14:AP14"/>
    <mergeCell ref="A15:C15"/>
    <mergeCell ref="E15:I15"/>
    <mergeCell ref="J15:N15"/>
    <mergeCell ref="O15:S15"/>
    <mergeCell ref="T15:V15"/>
    <mergeCell ref="W15:AA15"/>
    <mergeCell ref="AB15:AH15"/>
    <mergeCell ref="AI15:AL15"/>
    <mergeCell ref="AM15:AP15"/>
    <mergeCell ref="A16:C16"/>
    <mergeCell ref="E16:I16"/>
    <mergeCell ref="J16:N16"/>
    <mergeCell ref="O16:S16"/>
    <mergeCell ref="T16:V16"/>
    <mergeCell ref="W16:AA16"/>
    <mergeCell ref="AB16:AH16"/>
    <mergeCell ref="AI16:AL16"/>
    <mergeCell ref="AM16:AP16"/>
    <mergeCell ref="A17:C17"/>
    <mergeCell ref="E17:I17"/>
    <mergeCell ref="J17:N17"/>
    <mergeCell ref="O17:S17"/>
    <mergeCell ref="T17:V17"/>
    <mergeCell ref="W17:AA17"/>
    <mergeCell ref="AB17:AH17"/>
    <mergeCell ref="AI17:AL17"/>
    <mergeCell ref="AM17:AP17"/>
    <mergeCell ref="A18:C18"/>
    <mergeCell ref="E18:I18"/>
    <mergeCell ref="J18:N18"/>
    <mergeCell ref="O18:S18"/>
    <mergeCell ref="T18:V18"/>
    <mergeCell ref="W18:AA18"/>
    <mergeCell ref="AB18:AH18"/>
    <mergeCell ref="AI18:AL18"/>
    <mergeCell ref="AM18:AP18"/>
    <mergeCell ref="A19:C19"/>
    <mergeCell ref="E19:I19"/>
    <mergeCell ref="J19:N19"/>
    <mergeCell ref="O19:S19"/>
    <mergeCell ref="T19:V19"/>
    <mergeCell ref="W19:AA19"/>
    <mergeCell ref="AB19:AH19"/>
    <mergeCell ref="AI19:AL19"/>
    <mergeCell ref="AM19:AP19"/>
    <mergeCell ref="A20:C20"/>
    <mergeCell ref="E20:I20"/>
    <mergeCell ref="J20:N20"/>
    <mergeCell ref="O20:S20"/>
    <mergeCell ref="T20:V20"/>
    <mergeCell ref="W20:AA20"/>
    <mergeCell ref="AB20:AH20"/>
    <mergeCell ref="AI20:AL20"/>
    <mergeCell ref="AM20:AP20"/>
    <mergeCell ref="A21:C21"/>
    <mergeCell ref="E21:I21"/>
    <mergeCell ref="J21:N21"/>
    <mergeCell ref="O21:S21"/>
    <mergeCell ref="T21:V21"/>
    <mergeCell ref="W21:AA21"/>
    <mergeCell ref="AB21:AH21"/>
    <mergeCell ref="AI21:AL21"/>
    <mergeCell ref="AM21:AP21"/>
    <mergeCell ref="A22:C22"/>
    <mergeCell ref="E22:I22"/>
    <mergeCell ref="J22:N22"/>
    <mergeCell ref="O22:S22"/>
    <mergeCell ref="T22:V22"/>
    <mergeCell ref="W22:AA22"/>
    <mergeCell ref="AB22:AH22"/>
    <mergeCell ref="AI22:AL22"/>
    <mergeCell ref="AM22:AP22"/>
    <mergeCell ref="A23:C23"/>
    <mergeCell ref="E23:I23"/>
    <mergeCell ref="J23:N23"/>
    <mergeCell ref="O23:S23"/>
    <mergeCell ref="T23:V23"/>
    <mergeCell ref="W23:AA23"/>
    <mergeCell ref="AB23:AH23"/>
    <mergeCell ref="AI23:AL23"/>
    <mergeCell ref="AM23:AP23"/>
    <mergeCell ref="A24:C24"/>
    <mergeCell ref="E24:I24"/>
    <mergeCell ref="J24:N24"/>
    <mergeCell ref="O24:S24"/>
    <mergeCell ref="T24:V24"/>
    <mergeCell ref="W24:AA24"/>
    <mergeCell ref="AB24:AH24"/>
    <mergeCell ref="AI24:AL24"/>
    <mergeCell ref="AM24:AP24"/>
    <mergeCell ref="A25:C25"/>
    <mergeCell ref="E25:I25"/>
    <mergeCell ref="J25:N25"/>
    <mergeCell ref="O25:S25"/>
    <mergeCell ref="T25:V25"/>
    <mergeCell ref="W25:AA25"/>
    <mergeCell ref="AB25:AH25"/>
    <mergeCell ref="AI25:AL25"/>
    <mergeCell ref="AM25:AP25"/>
    <mergeCell ref="A26:C26"/>
    <mergeCell ref="E26:I26"/>
    <mergeCell ref="J26:N26"/>
    <mergeCell ref="O26:S26"/>
    <mergeCell ref="T26:V26"/>
    <mergeCell ref="W26:AA26"/>
    <mergeCell ref="AB26:AH26"/>
    <mergeCell ref="AI26:AL26"/>
    <mergeCell ref="AM26:AP26"/>
    <mergeCell ref="A27:C27"/>
    <mergeCell ref="E27:I27"/>
    <mergeCell ref="J27:N27"/>
    <mergeCell ref="O27:S27"/>
    <mergeCell ref="T27:V27"/>
    <mergeCell ref="W27:AA27"/>
    <mergeCell ref="AB27:AH27"/>
    <mergeCell ref="AI27:AL27"/>
    <mergeCell ref="AM27:AP27"/>
    <mergeCell ref="A28:C28"/>
    <mergeCell ref="E28:I28"/>
    <mergeCell ref="J28:N28"/>
    <mergeCell ref="O28:S28"/>
    <mergeCell ref="T28:V28"/>
    <mergeCell ref="W28:AA28"/>
    <mergeCell ref="AB28:AH28"/>
    <mergeCell ref="AI28:AL28"/>
    <mergeCell ref="AM28:AP28"/>
    <mergeCell ref="A29:C29"/>
    <mergeCell ref="E29:I29"/>
    <mergeCell ref="J29:N29"/>
    <mergeCell ref="O29:S29"/>
    <mergeCell ref="T29:V29"/>
    <mergeCell ref="W29:AA29"/>
    <mergeCell ref="AB29:AH29"/>
    <mergeCell ref="AI29:AL29"/>
    <mergeCell ref="AM29:AP29"/>
    <mergeCell ref="A30:C30"/>
    <mergeCell ref="E30:I30"/>
    <mergeCell ref="J30:N30"/>
    <mergeCell ref="O30:S30"/>
    <mergeCell ref="T30:V30"/>
    <mergeCell ref="W30:AA30"/>
    <mergeCell ref="AB30:AH30"/>
    <mergeCell ref="AI30:AL30"/>
    <mergeCell ref="AM30:AP30"/>
    <mergeCell ref="A31:C31"/>
    <mergeCell ref="E31:I31"/>
    <mergeCell ref="J31:N31"/>
    <mergeCell ref="O31:S31"/>
    <mergeCell ref="T31:V31"/>
    <mergeCell ref="W31:AA31"/>
    <mergeCell ref="AB31:AH31"/>
    <mergeCell ref="AI31:AL31"/>
    <mergeCell ref="AM31:AP31"/>
    <mergeCell ref="A32:C32"/>
    <mergeCell ref="E32:I32"/>
    <mergeCell ref="J32:N32"/>
    <mergeCell ref="O32:S32"/>
    <mergeCell ref="T32:V32"/>
    <mergeCell ref="W32:AA32"/>
    <mergeCell ref="AB32:AH32"/>
    <mergeCell ref="AI32:AL32"/>
    <mergeCell ref="AM32:AP32"/>
    <mergeCell ref="A33:C33"/>
    <mergeCell ref="E33:I33"/>
    <mergeCell ref="J33:N33"/>
    <mergeCell ref="O33:S33"/>
    <mergeCell ref="T33:V33"/>
    <mergeCell ref="W33:AA33"/>
    <mergeCell ref="AB33:AH33"/>
    <mergeCell ref="AI33:AL33"/>
    <mergeCell ref="AM33:AP33"/>
    <mergeCell ref="A34:C34"/>
    <mergeCell ref="E34:I34"/>
    <mergeCell ref="J34:N34"/>
    <mergeCell ref="O34:S34"/>
    <mergeCell ref="T34:V34"/>
    <mergeCell ref="W34:AA34"/>
    <mergeCell ref="AB34:AH34"/>
    <mergeCell ref="AI34:AL34"/>
    <mergeCell ref="AM34:AP34"/>
    <mergeCell ref="A35:C35"/>
    <mergeCell ref="E35:I35"/>
    <mergeCell ref="J35:N35"/>
    <mergeCell ref="O35:S35"/>
    <mergeCell ref="T35:V35"/>
    <mergeCell ref="W35:AA35"/>
    <mergeCell ref="AB35:AH35"/>
    <mergeCell ref="AI35:AL35"/>
    <mergeCell ref="AM35:AP35"/>
    <mergeCell ref="A36:C36"/>
    <mergeCell ref="E36:I36"/>
    <mergeCell ref="J36:N36"/>
    <mergeCell ref="O36:S36"/>
    <mergeCell ref="T36:V36"/>
    <mergeCell ref="W36:AA36"/>
    <mergeCell ref="AB36:AH36"/>
    <mergeCell ref="AI36:AL36"/>
    <mergeCell ref="AM36:AP36"/>
    <mergeCell ref="A37:C37"/>
    <mergeCell ref="E37:I37"/>
    <mergeCell ref="J37:N37"/>
    <mergeCell ref="O37:S37"/>
    <mergeCell ref="T37:V37"/>
    <mergeCell ref="W37:AA37"/>
    <mergeCell ref="AB37:AH37"/>
    <mergeCell ref="AI37:AL37"/>
    <mergeCell ref="AM37:AP37"/>
    <mergeCell ref="A38:C38"/>
    <mergeCell ref="E38:I38"/>
    <mergeCell ref="J38:N38"/>
    <mergeCell ref="O38:S38"/>
    <mergeCell ref="T38:V38"/>
    <mergeCell ref="W38:AA38"/>
    <mergeCell ref="AB38:AH38"/>
    <mergeCell ref="AI38:AL38"/>
    <mergeCell ref="AM38:AP38"/>
    <mergeCell ref="A39:C39"/>
    <mergeCell ref="E39:I39"/>
    <mergeCell ref="J39:N39"/>
    <mergeCell ref="O39:S39"/>
    <mergeCell ref="T39:V39"/>
    <mergeCell ref="W39:AA39"/>
    <mergeCell ref="AB39:AH39"/>
    <mergeCell ref="AI39:AL39"/>
    <mergeCell ref="AM39:AP39"/>
    <mergeCell ref="A40:C40"/>
    <mergeCell ref="E40:I40"/>
    <mergeCell ref="J40:N40"/>
    <mergeCell ref="O40:S40"/>
    <mergeCell ref="T40:V40"/>
    <mergeCell ref="W40:AA40"/>
    <mergeCell ref="AB40:AH40"/>
    <mergeCell ref="AI40:AL40"/>
    <mergeCell ref="AM40:AP40"/>
    <mergeCell ref="AB41:AH41"/>
    <mergeCell ref="AI41:AL41"/>
    <mergeCell ref="AM41:AP41"/>
    <mergeCell ref="AB42:AH42"/>
    <mergeCell ref="AI42:AP42"/>
    <mergeCell ref="P4:U5"/>
    <mergeCell ref="V4:AA5"/>
    <mergeCell ref="A8:D9"/>
    <mergeCell ref="O8:S9"/>
    <mergeCell ref="T8:V9"/>
    <mergeCell ref="W8:AA9"/>
    <mergeCell ref="AB8:AH9"/>
    <mergeCell ref="AI8:AL9"/>
    <mergeCell ref="AM8:AP9"/>
    <mergeCell ref="A41:D42"/>
    <mergeCell ref="E41:N42"/>
    <mergeCell ref="O41:S42"/>
    <mergeCell ref="T41:V42"/>
    <mergeCell ref="W41:AA42"/>
  </mergeCells>
  <phoneticPr fontId="21"/>
  <pageMargins left="0.39370078740157483" right="0.19685039370078741" top="0.59055118110236227" bottom="0.39370078740157483" header="0.51181102362204722" footer="0.51181102362204722"/>
  <pageSetup paperSize="9" scale="78" fitToWidth="1" fitToHeight="1" orientation="portrait" usePrinterDefaults="1" r:id="rId1"/>
  <headerFooter alignWithMargins="0"/>
  <colBreaks count="1" manualBreakCount="1">
    <brk id="42" max="4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T44"/>
  <sheetViews>
    <sheetView showZeros="0" topLeftCell="A19" workbookViewId="0">
      <selection activeCell="J41" sqref="J41:X44"/>
    </sheetView>
  </sheetViews>
  <sheetFormatPr defaultColWidth="2.625" defaultRowHeight="20.100000000000001" customHeight="1"/>
  <cols>
    <col min="1" max="1" width="2.625" style="8" bestFit="1" customWidth="0"/>
    <col min="2" max="16384" width="2.625" style="8"/>
  </cols>
  <sheetData>
    <row r="1" spans="1:46" ht="20.100000000000001" customHeight="1">
      <c r="A1" s="8" t="s">
        <v>67</v>
      </c>
    </row>
    <row r="2" spans="1:46" ht="20.100000000000001" customHeight="1">
      <c r="A2" s="104" t="s">
        <v>62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8"/>
      <c r="Y2" s="8"/>
      <c r="Z2" s="8"/>
      <c r="AA2" s="8"/>
      <c r="AB2" s="8"/>
      <c r="AC2" s="8"/>
      <c r="AD2" s="8"/>
      <c r="AE2" s="8"/>
      <c r="AF2" s="8"/>
    </row>
    <row r="3" spans="1:46" ht="20.100000000000001" customHeight="1">
      <c r="AF3" s="180"/>
      <c r="AT3" s="180"/>
    </row>
    <row r="4" spans="1:46" ht="20.100000000000001" customHeight="1">
      <c r="A4" s="105" t="s">
        <v>25</v>
      </c>
      <c r="B4" s="105"/>
      <c r="C4" s="105"/>
      <c r="D4" s="105"/>
      <c r="E4" s="105"/>
      <c r="F4" s="105"/>
      <c r="G4" s="105"/>
    </row>
    <row r="5" spans="1:46" ht="20.100000000000001" customHeight="1">
      <c r="A5" s="106"/>
      <c r="B5" s="106"/>
      <c r="C5" s="106"/>
      <c r="D5" s="106"/>
      <c r="E5" s="106"/>
      <c r="F5" s="106"/>
      <c r="G5" s="106"/>
    </row>
    <row r="6" spans="1:46" ht="20.100000000000001" customHeight="1">
      <c r="C6" s="106"/>
      <c r="D6" s="106"/>
      <c r="E6" s="108" t="s">
        <v>30</v>
      </c>
      <c r="F6" s="111"/>
      <c r="G6" s="111"/>
      <c r="H6" s="111"/>
      <c r="I6" s="111"/>
      <c r="J6" s="111"/>
      <c r="K6" s="111"/>
      <c r="L6" s="124" t="s">
        <v>27</v>
      </c>
      <c r="M6" s="124"/>
      <c r="N6" s="124"/>
      <c r="O6" s="124"/>
      <c r="P6" s="124"/>
      <c r="Q6" s="124"/>
      <c r="R6" s="131">
        <f>入浴37!O57</f>
        <v>0</v>
      </c>
      <c r="S6" s="131"/>
      <c r="T6" s="131"/>
      <c r="U6" s="131"/>
      <c r="V6" s="131"/>
      <c r="W6" s="131"/>
      <c r="X6" s="131"/>
      <c r="Y6" s="170" t="s">
        <v>31</v>
      </c>
      <c r="Z6" s="170"/>
      <c r="AA6" s="170"/>
      <c r="AB6" s="173"/>
    </row>
    <row r="7" spans="1:46" ht="20.100000000000001" customHeight="1">
      <c r="C7" s="106"/>
      <c r="D7" s="106"/>
      <c r="E7" s="109"/>
      <c r="F7" s="112"/>
      <c r="G7" s="112"/>
      <c r="H7" s="112"/>
      <c r="I7" s="112"/>
      <c r="J7" s="112"/>
      <c r="K7" s="112"/>
      <c r="L7" s="125"/>
      <c r="M7" s="125"/>
      <c r="N7" s="125"/>
      <c r="O7" s="125"/>
      <c r="P7" s="125"/>
      <c r="Q7" s="125"/>
      <c r="R7" s="132"/>
      <c r="S7" s="132"/>
      <c r="T7" s="132"/>
      <c r="U7" s="132"/>
      <c r="V7" s="132"/>
      <c r="W7" s="132"/>
      <c r="X7" s="132"/>
      <c r="Y7" s="171"/>
      <c r="Z7" s="171"/>
      <c r="AA7" s="171"/>
      <c r="AB7" s="174"/>
    </row>
    <row r="8" spans="1:46" ht="20.100000000000001" customHeight="1">
      <c r="A8" s="106"/>
      <c r="B8" s="106"/>
      <c r="C8" s="106"/>
      <c r="D8" s="106"/>
      <c r="E8" s="106"/>
      <c r="F8" s="106"/>
      <c r="G8" s="106"/>
    </row>
    <row r="9" spans="1:46" ht="15" customHeight="1">
      <c r="A9" s="106"/>
      <c r="B9" s="106"/>
      <c r="C9" s="106"/>
      <c r="D9" s="106"/>
      <c r="E9" s="44" t="s">
        <v>14</v>
      </c>
      <c r="F9" s="25"/>
      <c r="G9" s="11">
        <f>マスタ!A4</f>
        <v>0</v>
      </c>
      <c r="H9" s="19"/>
      <c r="I9" s="19"/>
      <c r="J9" s="19"/>
      <c r="K9" s="19" t="s">
        <v>0</v>
      </c>
      <c r="L9" s="19"/>
      <c r="M9" s="19"/>
      <c r="N9" s="19"/>
      <c r="O9" s="19">
        <f>マスタ!B4</f>
        <v>0</v>
      </c>
      <c r="P9" s="19"/>
      <c r="Q9" s="19"/>
      <c r="R9" s="19" t="s">
        <v>51</v>
      </c>
      <c r="S9" s="19"/>
      <c r="T9" s="19"/>
      <c r="U9" s="156"/>
      <c r="V9" s="162"/>
    </row>
    <row r="10" spans="1:46" ht="15" customHeight="1">
      <c r="A10" s="106"/>
      <c r="B10" s="106"/>
      <c r="C10" s="106"/>
      <c r="D10" s="106"/>
      <c r="E10" s="99"/>
      <c r="F10" s="113"/>
      <c r="G10" s="14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4"/>
      <c r="V10" s="163"/>
    </row>
    <row r="11" spans="1:46" ht="15" customHeight="1">
      <c r="A11" s="106"/>
      <c r="B11" s="106"/>
      <c r="C11" s="106"/>
      <c r="D11" s="106"/>
      <c r="E11" s="99"/>
      <c r="F11" s="113"/>
      <c r="G11" s="11" t="s">
        <v>1</v>
      </c>
      <c r="H11" s="19"/>
      <c r="I11" s="19"/>
      <c r="J11" s="19"/>
      <c r="K11" s="19"/>
      <c r="L11" s="19"/>
      <c r="M11" s="19"/>
      <c r="N11" s="25"/>
      <c r="O11" s="11" t="s">
        <v>8</v>
      </c>
      <c r="P11" s="19"/>
      <c r="Q11" s="19"/>
      <c r="R11" s="19"/>
      <c r="S11" s="25"/>
      <c r="T11" s="11" t="s">
        <v>4</v>
      </c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25"/>
    </row>
    <row r="12" spans="1:46" ht="15" customHeight="1">
      <c r="A12" s="106"/>
      <c r="B12" s="106"/>
      <c r="C12" s="106"/>
      <c r="D12" s="106"/>
      <c r="E12" s="99"/>
      <c r="F12" s="113"/>
      <c r="G12" s="14"/>
      <c r="H12" s="10"/>
      <c r="I12" s="10"/>
      <c r="J12" s="10"/>
      <c r="K12" s="10"/>
      <c r="L12" s="10"/>
      <c r="M12" s="10"/>
      <c r="N12" s="26"/>
      <c r="O12" s="14"/>
      <c r="P12" s="10"/>
      <c r="Q12" s="10"/>
      <c r="R12" s="10"/>
      <c r="S12" s="26"/>
      <c r="T12" s="14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26"/>
    </row>
    <row r="13" spans="1:46" ht="15" customHeight="1">
      <c r="A13" s="106"/>
      <c r="B13" s="106"/>
      <c r="C13" s="106"/>
      <c r="D13" s="106"/>
      <c r="E13" s="110"/>
      <c r="F13" s="110"/>
      <c r="G13" s="114"/>
      <c r="H13" s="116"/>
      <c r="I13" s="116"/>
      <c r="J13" s="116"/>
      <c r="K13" s="116"/>
      <c r="L13" s="116"/>
      <c r="M13" s="116"/>
      <c r="N13" s="126"/>
      <c r="O13" s="118"/>
      <c r="P13" s="121"/>
      <c r="Q13" s="121"/>
      <c r="R13" s="121"/>
      <c r="S13" s="128"/>
      <c r="T13" s="118"/>
      <c r="U13" s="121"/>
      <c r="V13" s="121"/>
      <c r="W13" s="121"/>
      <c r="X13" s="121"/>
      <c r="Y13" s="121"/>
      <c r="Z13" s="121"/>
      <c r="AA13" s="121"/>
      <c r="AB13" s="121"/>
      <c r="AC13" s="121"/>
      <c r="AD13" s="19" t="s">
        <v>31</v>
      </c>
      <c r="AE13" s="25"/>
    </row>
    <row r="14" spans="1:46" ht="15" customHeight="1">
      <c r="A14" s="106"/>
      <c r="B14" s="106"/>
      <c r="C14" s="106"/>
      <c r="D14" s="106"/>
      <c r="E14" s="110"/>
      <c r="F14" s="110"/>
      <c r="G14" s="115"/>
      <c r="H14" s="117"/>
      <c r="I14" s="117"/>
      <c r="J14" s="117"/>
      <c r="K14" s="117"/>
      <c r="L14" s="117"/>
      <c r="M14" s="117"/>
      <c r="N14" s="127"/>
      <c r="O14" s="120"/>
      <c r="P14" s="123"/>
      <c r="Q14" s="123"/>
      <c r="R14" s="123"/>
      <c r="S14" s="130"/>
      <c r="T14" s="120"/>
      <c r="U14" s="123"/>
      <c r="V14" s="123"/>
      <c r="W14" s="123"/>
      <c r="X14" s="123"/>
      <c r="Y14" s="123"/>
      <c r="Z14" s="123"/>
      <c r="AA14" s="123"/>
      <c r="AB14" s="123"/>
      <c r="AC14" s="123"/>
      <c r="AD14" s="10"/>
      <c r="AE14" s="26"/>
    </row>
    <row r="15" spans="1:46" ht="15" customHeight="1">
      <c r="A15" s="106"/>
      <c r="B15" s="106"/>
      <c r="C15" s="106"/>
      <c r="D15" s="106"/>
      <c r="E15" s="110"/>
      <c r="F15" s="110"/>
      <c r="G15" s="114"/>
      <c r="H15" s="116"/>
      <c r="I15" s="116"/>
      <c r="J15" s="116"/>
      <c r="K15" s="116"/>
      <c r="L15" s="116"/>
      <c r="M15" s="116"/>
      <c r="N15" s="126"/>
      <c r="O15" s="118"/>
      <c r="P15" s="121"/>
      <c r="Q15" s="121"/>
      <c r="R15" s="121"/>
      <c r="S15" s="128"/>
      <c r="T15" s="118"/>
      <c r="U15" s="121"/>
      <c r="V15" s="121"/>
      <c r="W15" s="121"/>
      <c r="X15" s="121"/>
      <c r="Y15" s="121"/>
      <c r="Z15" s="121"/>
      <c r="AA15" s="121"/>
      <c r="AB15" s="121"/>
      <c r="AC15" s="121"/>
      <c r="AD15" s="19" t="s">
        <v>31</v>
      </c>
      <c r="AE15" s="25"/>
    </row>
    <row r="16" spans="1:46" ht="15" customHeight="1">
      <c r="A16" s="106"/>
      <c r="B16" s="106"/>
      <c r="C16" s="106"/>
      <c r="D16" s="106"/>
      <c r="E16" s="110"/>
      <c r="F16" s="110"/>
      <c r="G16" s="115"/>
      <c r="H16" s="117"/>
      <c r="I16" s="117"/>
      <c r="J16" s="117"/>
      <c r="K16" s="117"/>
      <c r="L16" s="117"/>
      <c r="M16" s="117"/>
      <c r="N16" s="127"/>
      <c r="O16" s="120"/>
      <c r="P16" s="123"/>
      <c r="Q16" s="123"/>
      <c r="R16" s="123"/>
      <c r="S16" s="130"/>
      <c r="T16" s="120"/>
      <c r="U16" s="123"/>
      <c r="V16" s="123"/>
      <c r="W16" s="123"/>
      <c r="X16" s="123"/>
      <c r="Y16" s="123"/>
      <c r="Z16" s="123"/>
      <c r="AA16" s="123"/>
      <c r="AB16" s="123"/>
      <c r="AC16" s="123"/>
      <c r="AD16" s="10"/>
      <c r="AE16" s="26"/>
    </row>
    <row r="17" spans="1:31" ht="15" customHeight="1">
      <c r="A17" s="106"/>
      <c r="B17" s="106"/>
      <c r="C17" s="106"/>
      <c r="D17" s="106"/>
      <c r="E17" s="99"/>
      <c r="F17" s="113"/>
      <c r="G17" s="114"/>
      <c r="H17" s="116"/>
      <c r="I17" s="116"/>
      <c r="J17" s="116"/>
      <c r="K17" s="116"/>
      <c r="L17" s="116"/>
      <c r="M17" s="116"/>
      <c r="N17" s="126"/>
      <c r="O17" s="118"/>
      <c r="P17" s="121"/>
      <c r="Q17" s="121"/>
      <c r="R17" s="121"/>
      <c r="S17" s="128"/>
      <c r="T17" s="118"/>
      <c r="U17" s="121"/>
      <c r="V17" s="121"/>
      <c r="W17" s="121"/>
      <c r="X17" s="121"/>
      <c r="Y17" s="121"/>
      <c r="Z17" s="121"/>
      <c r="AA17" s="121"/>
      <c r="AB17" s="121"/>
      <c r="AC17" s="121"/>
      <c r="AD17" s="19" t="s">
        <v>31</v>
      </c>
      <c r="AE17" s="25"/>
    </row>
    <row r="18" spans="1:31" ht="15" customHeight="1">
      <c r="A18" s="106"/>
      <c r="B18" s="106"/>
      <c r="C18" s="106"/>
      <c r="D18" s="106"/>
      <c r="E18" s="99"/>
      <c r="F18" s="113"/>
      <c r="G18" s="115"/>
      <c r="H18" s="117"/>
      <c r="I18" s="117"/>
      <c r="J18" s="117"/>
      <c r="K18" s="117"/>
      <c r="L18" s="117"/>
      <c r="M18" s="117"/>
      <c r="N18" s="127"/>
      <c r="O18" s="120"/>
      <c r="P18" s="123"/>
      <c r="Q18" s="123"/>
      <c r="R18" s="123"/>
      <c r="S18" s="130"/>
      <c r="T18" s="120"/>
      <c r="U18" s="123"/>
      <c r="V18" s="123"/>
      <c r="W18" s="123"/>
      <c r="X18" s="123"/>
      <c r="Y18" s="123"/>
      <c r="Z18" s="123"/>
      <c r="AA18" s="123"/>
      <c r="AB18" s="123"/>
      <c r="AC18" s="123"/>
      <c r="AD18" s="10"/>
      <c r="AE18" s="26"/>
    </row>
    <row r="19" spans="1:31" ht="15" customHeight="1">
      <c r="A19" s="106"/>
      <c r="B19" s="106"/>
      <c r="C19" s="106"/>
      <c r="D19" s="106"/>
      <c r="E19" s="99"/>
      <c r="F19" s="113"/>
      <c r="G19" s="11" t="s">
        <v>33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49">
        <f>SUM(T13:AC18)</f>
        <v>0</v>
      </c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75"/>
    </row>
    <row r="20" spans="1:31" ht="15" customHeight="1">
      <c r="A20" s="106"/>
      <c r="B20" s="106"/>
      <c r="C20" s="106"/>
      <c r="D20" s="106"/>
      <c r="E20" s="14"/>
      <c r="F20" s="26"/>
      <c r="G20" s="14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50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76"/>
    </row>
    <row r="21" spans="1:31" ht="20.100000000000001" customHeight="1">
      <c r="A21" s="107"/>
      <c r="B21" s="107"/>
      <c r="C21" s="107"/>
      <c r="D21" s="107"/>
      <c r="E21" s="107"/>
      <c r="F21" s="107"/>
      <c r="G21" s="107"/>
    </row>
    <row r="22" spans="1:31" ht="20.100000000000001" customHeight="1">
      <c r="B22" s="8" t="s">
        <v>12</v>
      </c>
      <c r="V22" s="122"/>
      <c r="W22" s="122"/>
      <c r="X22" s="122"/>
      <c r="Y22" s="172" t="s">
        <v>0</v>
      </c>
      <c r="Z22" s="122"/>
      <c r="AA22" s="122"/>
      <c r="AB22" s="172" t="s">
        <v>34</v>
      </c>
      <c r="AC22" s="122"/>
      <c r="AD22" s="122"/>
      <c r="AE22" s="172" t="s">
        <v>19</v>
      </c>
    </row>
    <row r="23" spans="1:31" ht="20.100000000000001" customHeight="1">
      <c r="Y23" s="40"/>
      <c r="Z23" s="40"/>
      <c r="AA23" s="40"/>
      <c r="AB23" s="40"/>
      <c r="AC23" s="40"/>
      <c r="AD23" s="40"/>
      <c r="AE23" s="40"/>
    </row>
    <row r="24" spans="1:31" ht="20.100000000000001" customHeight="1">
      <c r="M24" s="11" t="s">
        <v>36</v>
      </c>
      <c r="N24" s="19"/>
      <c r="O24" s="19"/>
      <c r="P24" s="19"/>
      <c r="Q24" s="25"/>
      <c r="R24" s="133" t="s">
        <v>39</v>
      </c>
      <c r="S24" s="141"/>
      <c r="T24" s="151"/>
      <c r="U24" s="159"/>
      <c r="V24" s="164"/>
      <c r="W24" s="164"/>
      <c r="X24" s="164"/>
      <c r="Y24" s="164"/>
      <c r="Z24" s="164"/>
      <c r="AA24" s="164"/>
      <c r="AB24" s="164"/>
      <c r="AC24" s="164"/>
      <c r="AD24" s="164"/>
      <c r="AE24" s="177"/>
    </row>
    <row r="25" spans="1:31" ht="20.100000000000001" customHeight="1">
      <c r="M25" s="99"/>
      <c r="N25" s="105"/>
      <c r="O25" s="105"/>
      <c r="P25" s="105"/>
      <c r="Q25" s="113"/>
      <c r="R25" s="134"/>
      <c r="S25" s="142"/>
      <c r="T25" s="152"/>
      <c r="U25" s="160"/>
      <c r="V25" s="165"/>
      <c r="W25" s="165"/>
      <c r="X25" s="165"/>
      <c r="Y25" s="165"/>
      <c r="Z25" s="165"/>
      <c r="AA25" s="165"/>
      <c r="AB25" s="165"/>
      <c r="AC25" s="165"/>
      <c r="AD25" s="165"/>
      <c r="AE25" s="178"/>
    </row>
    <row r="26" spans="1:31" ht="20.100000000000001" customHeight="1">
      <c r="M26" s="99"/>
      <c r="N26" s="105"/>
      <c r="O26" s="105"/>
      <c r="P26" s="105"/>
      <c r="Q26" s="113"/>
      <c r="R26" s="135" t="s">
        <v>35</v>
      </c>
      <c r="S26" s="143"/>
      <c r="T26" s="153"/>
      <c r="U26" s="160"/>
      <c r="V26" s="165"/>
      <c r="W26" s="165"/>
      <c r="X26" s="165"/>
      <c r="Y26" s="165"/>
      <c r="Z26" s="165"/>
      <c r="AA26" s="165"/>
      <c r="AB26" s="165"/>
      <c r="AC26" s="165"/>
      <c r="AD26" s="165"/>
      <c r="AE26" s="178"/>
    </row>
    <row r="27" spans="1:31" ht="20.100000000000001" customHeight="1">
      <c r="M27" s="99"/>
      <c r="N27" s="105"/>
      <c r="O27" s="105"/>
      <c r="P27" s="105"/>
      <c r="Q27" s="113"/>
      <c r="R27" s="136"/>
      <c r="S27" s="144"/>
      <c r="T27" s="154"/>
      <c r="U27" s="161"/>
      <c r="V27" s="166"/>
      <c r="W27" s="166"/>
      <c r="X27" s="166"/>
      <c r="Y27" s="166"/>
      <c r="Z27" s="166"/>
      <c r="AA27" s="166"/>
      <c r="AB27" s="166"/>
      <c r="AC27" s="166"/>
      <c r="AD27" s="166"/>
      <c r="AE27" s="179"/>
    </row>
    <row r="28" spans="1:31" ht="20.100000000000001" customHeight="1">
      <c r="M28" s="99"/>
      <c r="N28" s="105"/>
      <c r="O28" s="105"/>
      <c r="P28" s="105"/>
      <c r="Q28" s="113"/>
      <c r="R28" s="50" t="s">
        <v>40</v>
      </c>
      <c r="S28" s="57"/>
      <c r="T28" s="64"/>
      <c r="U28" s="80"/>
      <c r="V28" s="86"/>
      <c r="W28" s="86"/>
      <c r="X28" s="86"/>
      <c r="Y28" s="86"/>
      <c r="Z28" s="86"/>
      <c r="AA28" s="86"/>
      <c r="AB28" s="86"/>
      <c r="AC28" s="86"/>
      <c r="AD28" s="86"/>
      <c r="AE28" s="98"/>
    </row>
    <row r="29" spans="1:31" ht="20.100000000000001" customHeight="1">
      <c r="M29" s="99"/>
      <c r="N29" s="105"/>
      <c r="O29" s="105"/>
      <c r="P29" s="105"/>
      <c r="Q29" s="113"/>
      <c r="R29" s="48" t="s">
        <v>42</v>
      </c>
      <c r="S29" s="55"/>
      <c r="T29" s="62"/>
      <c r="U29" s="118"/>
      <c r="V29" s="121"/>
      <c r="W29" s="121"/>
      <c r="X29" s="121"/>
      <c r="Y29" s="121"/>
      <c r="Z29" s="121"/>
      <c r="AA29" s="121"/>
      <c r="AB29" s="121"/>
      <c r="AC29" s="121"/>
      <c r="AD29" s="121"/>
      <c r="AE29" s="128"/>
    </row>
    <row r="30" spans="1:31" ht="20.100000000000001" customHeight="1">
      <c r="M30" s="99"/>
      <c r="N30" s="105"/>
      <c r="O30" s="105"/>
      <c r="P30" s="105"/>
      <c r="Q30" s="113"/>
      <c r="R30" s="137"/>
      <c r="S30" s="145"/>
      <c r="T30" s="155"/>
      <c r="U30" s="119"/>
      <c r="V30" s="122"/>
      <c r="W30" s="122"/>
      <c r="X30" s="122"/>
      <c r="Y30" s="122"/>
      <c r="Z30" s="122"/>
      <c r="AA30" s="122"/>
      <c r="AB30" s="122"/>
      <c r="AC30" s="122"/>
      <c r="AD30" s="122"/>
      <c r="AE30" s="129"/>
    </row>
    <row r="31" spans="1:31" ht="20.100000000000001" customHeight="1">
      <c r="M31" s="99"/>
      <c r="N31" s="105"/>
      <c r="O31" s="105"/>
      <c r="P31" s="105"/>
      <c r="Q31" s="113"/>
      <c r="R31" s="49"/>
      <c r="S31" s="56"/>
      <c r="T31" s="63"/>
      <c r="U31" s="120"/>
      <c r="V31" s="123"/>
      <c r="W31" s="123"/>
      <c r="X31" s="123"/>
      <c r="Y31" s="123"/>
      <c r="Z31" s="123"/>
      <c r="AA31" s="123"/>
      <c r="AB31" s="123"/>
      <c r="AC31" s="123"/>
      <c r="AD31" s="123"/>
      <c r="AE31" s="130"/>
    </row>
    <row r="32" spans="1:31" ht="20.100000000000001" customHeight="1">
      <c r="M32" s="99"/>
      <c r="N32" s="105"/>
      <c r="O32" s="105"/>
      <c r="P32" s="105"/>
      <c r="Q32" s="113"/>
      <c r="R32" s="48" t="s">
        <v>20</v>
      </c>
      <c r="S32" s="55"/>
      <c r="T32" s="62"/>
      <c r="U32" s="118"/>
      <c r="V32" s="121"/>
      <c r="W32" s="121"/>
      <c r="X32" s="121"/>
      <c r="Y32" s="121"/>
      <c r="Z32" s="121"/>
      <c r="AA32" s="121"/>
      <c r="AB32" s="121"/>
      <c r="AC32" s="121"/>
      <c r="AD32" s="121"/>
      <c r="AE32" s="128"/>
    </row>
    <row r="33" spans="5:31" ht="20.100000000000001" customHeight="1">
      <c r="M33" s="14"/>
      <c r="N33" s="10"/>
      <c r="O33" s="10"/>
      <c r="P33" s="10"/>
      <c r="Q33" s="26"/>
      <c r="R33" s="49"/>
      <c r="S33" s="56"/>
      <c r="T33" s="63"/>
      <c r="U33" s="120"/>
      <c r="V33" s="123"/>
      <c r="W33" s="123"/>
      <c r="X33" s="123"/>
      <c r="Y33" s="123"/>
      <c r="Z33" s="123"/>
      <c r="AA33" s="123"/>
      <c r="AB33" s="123"/>
      <c r="AC33" s="123"/>
      <c r="AD33" s="123"/>
      <c r="AE33" s="130"/>
    </row>
    <row r="35" spans="5:31" ht="20.100000000000001" customHeight="1">
      <c r="E35" s="11" t="s">
        <v>23</v>
      </c>
      <c r="F35" s="19"/>
      <c r="G35" s="19"/>
      <c r="H35" s="19"/>
      <c r="I35" s="25"/>
      <c r="J35" s="118"/>
      <c r="K35" s="121"/>
      <c r="L35" s="121"/>
      <c r="M35" s="121"/>
      <c r="N35" s="128"/>
      <c r="O35" s="11" t="s">
        <v>41</v>
      </c>
      <c r="P35" s="19"/>
      <c r="Q35" s="19"/>
      <c r="R35" s="19"/>
      <c r="S35" s="25"/>
      <c r="T35" s="118"/>
      <c r="U35" s="121"/>
      <c r="V35" s="121"/>
      <c r="W35" s="121"/>
      <c r="X35" s="128"/>
    </row>
    <row r="36" spans="5:31" ht="20.100000000000001" customHeight="1">
      <c r="E36" s="99"/>
      <c r="F36" s="105"/>
      <c r="G36" s="105"/>
      <c r="H36" s="105"/>
      <c r="I36" s="113"/>
      <c r="J36" s="119"/>
      <c r="K36" s="122"/>
      <c r="L36" s="122"/>
      <c r="M36" s="122"/>
      <c r="N36" s="129"/>
      <c r="O36" s="99"/>
      <c r="P36" s="105"/>
      <c r="Q36" s="105"/>
      <c r="R36" s="105"/>
      <c r="S36" s="113"/>
      <c r="T36" s="119"/>
      <c r="U36" s="122"/>
      <c r="V36" s="122"/>
      <c r="W36" s="122"/>
      <c r="X36" s="129"/>
    </row>
    <row r="37" spans="5:31" ht="20.100000000000001" customHeight="1">
      <c r="E37" s="14"/>
      <c r="F37" s="10"/>
      <c r="G37" s="10"/>
      <c r="H37" s="10"/>
      <c r="I37" s="26"/>
      <c r="J37" s="120"/>
      <c r="K37" s="123"/>
      <c r="L37" s="123"/>
      <c r="M37" s="123"/>
      <c r="N37" s="130"/>
      <c r="O37" s="14"/>
      <c r="P37" s="10"/>
      <c r="Q37" s="10"/>
      <c r="R37" s="10"/>
      <c r="S37" s="26"/>
      <c r="T37" s="120"/>
      <c r="U37" s="123"/>
      <c r="V37" s="123"/>
      <c r="W37" s="123"/>
      <c r="X37" s="130"/>
    </row>
    <row r="38" spans="5:31" ht="20.100000000000001" customHeight="1">
      <c r="E38" s="11" t="s">
        <v>43</v>
      </c>
      <c r="F38" s="19"/>
      <c r="G38" s="19"/>
      <c r="H38" s="19"/>
      <c r="I38" s="25"/>
      <c r="J38" s="118" t="s">
        <v>70</v>
      </c>
      <c r="K38" s="121"/>
      <c r="L38" s="121"/>
      <c r="M38" s="121"/>
      <c r="N38" s="128"/>
      <c r="O38" s="11" t="s">
        <v>45</v>
      </c>
      <c r="P38" s="19"/>
      <c r="Q38" s="25"/>
      <c r="R38" s="138"/>
      <c r="S38" s="146"/>
      <c r="T38" s="146"/>
      <c r="U38" s="146"/>
      <c r="V38" s="146"/>
      <c r="W38" s="146"/>
      <c r="X38" s="167"/>
    </row>
    <row r="39" spans="5:31" ht="20.100000000000001" customHeight="1">
      <c r="E39" s="99"/>
      <c r="F39" s="105"/>
      <c r="G39" s="105"/>
      <c r="H39" s="105"/>
      <c r="I39" s="113"/>
      <c r="J39" s="119"/>
      <c r="K39" s="122"/>
      <c r="L39" s="122"/>
      <c r="M39" s="122"/>
      <c r="N39" s="129"/>
      <c r="O39" s="99"/>
      <c r="P39" s="105"/>
      <c r="Q39" s="113"/>
      <c r="R39" s="139"/>
      <c r="S39" s="147"/>
      <c r="T39" s="147"/>
      <c r="U39" s="147"/>
      <c r="V39" s="147"/>
      <c r="W39" s="147"/>
      <c r="X39" s="168"/>
    </row>
    <row r="40" spans="5:31" ht="20.100000000000001" customHeight="1">
      <c r="E40" s="14"/>
      <c r="F40" s="10"/>
      <c r="G40" s="10"/>
      <c r="H40" s="10"/>
      <c r="I40" s="26"/>
      <c r="J40" s="120"/>
      <c r="K40" s="123"/>
      <c r="L40" s="123"/>
      <c r="M40" s="123"/>
      <c r="N40" s="130"/>
      <c r="O40" s="14"/>
      <c r="P40" s="10"/>
      <c r="Q40" s="26"/>
      <c r="R40" s="140"/>
      <c r="S40" s="148"/>
      <c r="T40" s="148"/>
      <c r="U40" s="148"/>
      <c r="V40" s="148"/>
      <c r="W40" s="148"/>
      <c r="X40" s="169"/>
    </row>
    <row r="41" spans="5:31" ht="20.100000000000001" customHeight="1">
      <c r="E41" s="11" t="s">
        <v>6</v>
      </c>
      <c r="F41" s="19"/>
      <c r="G41" s="19"/>
      <c r="H41" s="19"/>
      <c r="I41" s="25"/>
      <c r="J41" s="118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8"/>
    </row>
    <row r="42" spans="5:31" ht="20.100000000000001" customHeight="1">
      <c r="E42" s="99"/>
      <c r="F42" s="105"/>
      <c r="G42" s="105"/>
      <c r="H42" s="105"/>
      <c r="I42" s="113"/>
      <c r="J42" s="119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9"/>
    </row>
    <row r="43" spans="5:31" ht="20.100000000000001" customHeight="1">
      <c r="E43" s="99"/>
      <c r="F43" s="105"/>
      <c r="G43" s="105"/>
      <c r="H43" s="105"/>
      <c r="I43" s="113"/>
      <c r="J43" s="119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9"/>
    </row>
    <row r="44" spans="5:31" ht="20.100000000000001" customHeight="1">
      <c r="E44" s="14"/>
      <c r="F44" s="10"/>
      <c r="G44" s="10"/>
      <c r="H44" s="10"/>
      <c r="I44" s="26"/>
      <c r="J44" s="120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30"/>
    </row>
  </sheetData>
  <sheetProtection password="8513" sheet="1" objects="1" scenarios="1" selectLockedCells="1"/>
  <mergeCells count="59">
    <mergeCell ref="A2:AF2"/>
    <mergeCell ref="A4:G4"/>
    <mergeCell ref="V22:X22"/>
    <mergeCell ref="Z22:AA22"/>
    <mergeCell ref="AC22:AD22"/>
    <mergeCell ref="U24:AE24"/>
    <mergeCell ref="R28:T28"/>
    <mergeCell ref="U28:AE28"/>
    <mergeCell ref="E6:K7"/>
    <mergeCell ref="L6:Q7"/>
    <mergeCell ref="R6:X7"/>
    <mergeCell ref="Y6:AB7"/>
    <mergeCell ref="G9:J10"/>
    <mergeCell ref="K9:L10"/>
    <mergeCell ref="M9:N10"/>
    <mergeCell ref="O9:Q10"/>
    <mergeCell ref="R9:T10"/>
    <mergeCell ref="G11:N12"/>
    <mergeCell ref="O11:S12"/>
    <mergeCell ref="T11:AE12"/>
    <mergeCell ref="G13:N14"/>
    <mergeCell ref="O13:S14"/>
    <mergeCell ref="T13:AC14"/>
    <mergeCell ref="AD13:AE14"/>
    <mergeCell ref="G15:N16"/>
    <mergeCell ref="O15:S16"/>
    <mergeCell ref="T15:AC16"/>
    <mergeCell ref="AD15:AE16"/>
    <mergeCell ref="G17:N18"/>
    <mergeCell ref="O17:S18"/>
    <mergeCell ref="T17:AC18"/>
    <mergeCell ref="AD17:AE18"/>
    <mergeCell ref="G19:S20"/>
    <mergeCell ref="T19:AE20"/>
    <mergeCell ref="R24:T25"/>
    <mergeCell ref="U25:AE27"/>
    <mergeCell ref="R26:T27"/>
    <mergeCell ref="R29:T31"/>
    <mergeCell ref="U29:AE31"/>
    <mergeCell ref="R32:T33"/>
    <mergeCell ref="U32:AE33"/>
    <mergeCell ref="E35:I37"/>
    <mergeCell ref="J35:N37"/>
    <mergeCell ref="O35:S37"/>
    <mergeCell ref="T35:X37"/>
    <mergeCell ref="E38:I40"/>
    <mergeCell ref="J38:N40"/>
    <mergeCell ref="O38:Q40"/>
    <mergeCell ref="R38:R40"/>
    <mergeCell ref="S38:S40"/>
    <mergeCell ref="T38:T40"/>
    <mergeCell ref="U38:U40"/>
    <mergeCell ref="V38:V40"/>
    <mergeCell ref="W38:W40"/>
    <mergeCell ref="X38:X40"/>
    <mergeCell ref="E41:I44"/>
    <mergeCell ref="J41:X44"/>
    <mergeCell ref="E9:F20"/>
    <mergeCell ref="M24:Q33"/>
  </mergeCells>
  <phoneticPr fontId="21"/>
  <pageMargins left="0.59055118110236227" right="0.59055118110236227" top="0.59055118110236227" bottom="0.39370078740157483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60"/>
  <sheetViews>
    <sheetView showZeros="0" view="pageBreakPreview" zoomScale="70" zoomScaleNormal="50" zoomScaleSheetLayoutView="70" workbookViewId="0">
      <selection activeCell="O7" sqref="O7:S8"/>
    </sheetView>
  </sheetViews>
  <sheetFormatPr defaultRowHeight="13"/>
  <cols>
    <col min="1" max="1" width="5.875" style="181" customWidth="1"/>
    <col min="2" max="14" width="4.5" style="181" customWidth="1"/>
    <col min="15" max="15" width="9" style="181" bestFit="1" customWidth="1"/>
    <col min="16" max="16384" width="9" style="181" customWidth="1"/>
  </cols>
  <sheetData>
    <row r="1" spans="1:19" ht="21">
      <c r="A1" s="8" t="s">
        <v>68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9" ht="30.75" customHeight="1">
      <c r="A2" s="182" t="s">
        <v>64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</row>
    <row r="3" spans="1:19" ht="33" customHeight="1">
      <c r="B3" s="190">
        <f>マスタ!A4</f>
        <v>0</v>
      </c>
      <c r="C3" s="190"/>
      <c r="D3" s="190"/>
      <c r="E3" s="196" t="s">
        <v>0</v>
      </c>
      <c r="F3" s="197">
        <f>マスタ!B4</f>
        <v>0</v>
      </c>
      <c r="G3" s="196" t="s">
        <v>17</v>
      </c>
      <c r="H3" s="198"/>
      <c r="I3" s="199"/>
      <c r="J3" s="199"/>
      <c r="K3" s="200" t="s">
        <v>38</v>
      </c>
      <c r="L3" s="200"/>
      <c r="M3" s="200"/>
      <c r="N3" s="200"/>
      <c r="O3" s="202">
        <f>入浴35!AG6</f>
        <v>0</v>
      </c>
      <c r="P3" s="202"/>
      <c r="Q3" s="202"/>
      <c r="R3" s="202"/>
      <c r="S3" s="202"/>
    </row>
    <row r="5" spans="1:19" ht="32.25" customHeight="1">
      <c r="A5" s="183" t="s">
        <v>28</v>
      </c>
      <c r="B5" s="191" t="s">
        <v>46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 t="s">
        <v>57</v>
      </c>
      <c r="P5" s="191"/>
      <c r="Q5" s="191"/>
      <c r="R5" s="191"/>
      <c r="S5" s="191"/>
    </row>
    <row r="6" spans="1:19" ht="32.25" customHeight="1">
      <c r="A6" s="183"/>
      <c r="B6" s="191" t="s">
        <v>15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</row>
    <row r="7" spans="1:19" ht="17.25" customHeight="1">
      <c r="A7" s="184"/>
      <c r="B7" s="191" t="str">
        <f>IF(A7="","",VLOOKUP(A7,マスタ!$A$8:E38,2,TRUE))</f>
        <v/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203"/>
      <c r="P7" s="203"/>
      <c r="Q7" s="203"/>
      <c r="R7" s="203"/>
      <c r="S7" s="203"/>
    </row>
    <row r="8" spans="1:19" ht="17.25" customHeight="1">
      <c r="A8" s="184"/>
      <c r="B8" s="192" t="str">
        <f>IF(A7="","",VLOOKUP(A7,マスタ!$A$8:E38,3,TRUE))</f>
        <v/>
      </c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203"/>
      <c r="P8" s="203"/>
      <c r="Q8" s="203"/>
      <c r="R8" s="203"/>
      <c r="S8" s="203"/>
    </row>
    <row r="9" spans="1:19" ht="17.25" customHeight="1">
      <c r="A9" s="184"/>
      <c r="B9" s="191" t="str">
        <f>IF(A9="","",VLOOKUP(A9,マスタ!$A$8:E40,2,TRUE))</f>
        <v/>
      </c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203"/>
      <c r="P9" s="203"/>
      <c r="Q9" s="203"/>
      <c r="R9" s="203"/>
      <c r="S9" s="203"/>
    </row>
    <row r="10" spans="1:19" ht="17.25" customHeight="1">
      <c r="A10" s="184"/>
      <c r="B10" s="192" t="str">
        <f>IF(A9="","",VLOOKUP(A9,マスタ!$A$8:E40,3,TRUE))</f>
        <v/>
      </c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203"/>
      <c r="P10" s="203"/>
      <c r="Q10" s="203"/>
      <c r="R10" s="203"/>
      <c r="S10" s="203"/>
    </row>
    <row r="11" spans="1:19" ht="17.25" customHeight="1">
      <c r="A11" s="184"/>
      <c r="B11" s="191" t="str">
        <f>IF(A11="","",VLOOKUP(A11,マスタ!$A$8:E42,2,TRUE))</f>
        <v/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203"/>
      <c r="P11" s="203"/>
      <c r="Q11" s="203"/>
      <c r="R11" s="203"/>
      <c r="S11" s="203"/>
    </row>
    <row r="12" spans="1:19" ht="17.25" customHeight="1">
      <c r="A12" s="184"/>
      <c r="B12" s="192" t="str">
        <f>IF(A11="","",VLOOKUP(A11,マスタ!$A$8:E42,3,TRUE))</f>
        <v/>
      </c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203"/>
      <c r="P12" s="203"/>
      <c r="Q12" s="203"/>
      <c r="R12" s="203"/>
      <c r="S12" s="203"/>
    </row>
    <row r="13" spans="1:19" ht="17.25" customHeight="1">
      <c r="A13" s="184"/>
      <c r="B13" s="191" t="str">
        <f>IF(A13="","",VLOOKUP(A13,マスタ!$A$8:E44,2,TRUE))</f>
        <v/>
      </c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203"/>
      <c r="P13" s="203"/>
      <c r="Q13" s="203"/>
      <c r="R13" s="203"/>
      <c r="S13" s="203"/>
    </row>
    <row r="14" spans="1:19" ht="17.25" customHeight="1">
      <c r="A14" s="184"/>
      <c r="B14" s="192" t="str">
        <f>IF(A13="","",VLOOKUP(A13,マスタ!$A$8:E44,3,TRUE))</f>
        <v/>
      </c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203"/>
      <c r="P14" s="203"/>
      <c r="Q14" s="203"/>
      <c r="R14" s="203"/>
      <c r="S14" s="203"/>
    </row>
    <row r="15" spans="1:19" ht="17.25" customHeight="1">
      <c r="A15" s="184"/>
      <c r="B15" s="191" t="str">
        <f>IF(A15="","",VLOOKUP(A15,マスタ!$A$8:E46,2,TRUE))</f>
        <v/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203"/>
      <c r="P15" s="203"/>
      <c r="Q15" s="203"/>
      <c r="R15" s="203"/>
      <c r="S15" s="203"/>
    </row>
    <row r="16" spans="1:19" ht="17.25" customHeight="1">
      <c r="A16" s="184"/>
      <c r="B16" s="192" t="str">
        <f>IF(A15="","",VLOOKUP(A15,マスタ!$A$8:E46,3,TRUE))</f>
        <v/>
      </c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203"/>
      <c r="P16" s="203"/>
      <c r="Q16" s="203"/>
      <c r="R16" s="203"/>
      <c r="S16" s="203"/>
    </row>
    <row r="17" spans="1:19" ht="17.25" customHeight="1">
      <c r="A17" s="184"/>
      <c r="B17" s="191" t="str">
        <f>IF(A17="","",VLOOKUP(A17,マスタ!$A$8:E48,2,TRUE))</f>
        <v/>
      </c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203"/>
      <c r="P17" s="203"/>
      <c r="Q17" s="203"/>
      <c r="R17" s="203"/>
      <c r="S17" s="203"/>
    </row>
    <row r="18" spans="1:19" ht="17.25" customHeight="1">
      <c r="A18" s="184"/>
      <c r="B18" s="192" t="str">
        <f>IF(A17="","",VLOOKUP(A17,マスタ!$A$8:E48,3,TRUE))</f>
        <v/>
      </c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203"/>
      <c r="P18" s="203"/>
      <c r="Q18" s="203"/>
      <c r="R18" s="203"/>
      <c r="S18" s="203"/>
    </row>
    <row r="19" spans="1:19" ht="17.25" customHeight="1">
      <c r="A19" s="184"/>
      <c r="B19" s="191" t="str">
        <f>IF(A19="","",VLOOKUP(A19,マスタ!$A$8:E50,2,TRUE))</f>
        <v/>
      </c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203"/>
      <c r="P19" s="203"/>
      <c r="Q19" s="203"/>
      <c r="R19" s="203"/>
      <c r="S19" s="203"/>
    </row>
    <row r="20" spans="1:19" ht="17.25" customHeight="1">
      <c r="A20" s="184"/>
      <c r="B20" s="192" t="str">
        <f>IF(A19="","",VLOOKUP(A19,マスタ!$A$8:E50,3,TRUE))</f>
        <v/>
      </c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203"/>
      <c r="P20" s="203"/>
      <c r="Q20" s="203"/>
      <c r="R20" s="203"/>
      <c r="S20" s="203"/>
    </row>
    <row r="21" spans="1:19" ht="17.25" customHeight="1">
      <c r="A21" s="184"/>
      <c r="B21" s="191" t="str">
        <f>IF(A21="","",VLOOKUP(A21,マスタ!$A$8:E52,2,TRUE))</f>
        <v/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203"/>
      <c r="P21" s="203"/>
      <c r="Q21" s="203"/>
      <c r="R21" s="203"/>
      <c r="S21" s="203"/>
    </row>
    <row r="22" spans="1:19" ht="17.25" customHeight="1">
      <c r="A22" s="184"/>
      <c r="B22" s="192" t="str">
        <f>IF(A21="","",VLOOKUP(A21,マスタ!$A$8:E52,3,TRUE))</f>
        <v/>
      </c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203"/>
      <c r="P22" s="203"/>
      <c r="Q22" s="203"/>
      <c r="R22" s="203"/>
      <c r="S22" s="203"/>
    </row>
    <row r="23" spans="1:19" ht="17.25" customHeight="1">
      <c r="A23" s="184"/>
      <c r="B23" s="191" t="str">
        <f>IF(A23="","",VLOOKUP(A23,マスタ!$A$8:E54,2,TRUE))</f>
        <v/>
      </c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203"/>
      <c r="P23" s="203"/>
      <c r="Q23" s="203"/>
      <c r="R23" s="203"/>
      <c r="S23" s="203"/>
    </row>
    <row r="24" spans="1:19" ht="17.25" customHeight="1">
      <c r="A24" s="184"/>
      <c r="B24" s="192" t="str">
        <f>IF(A23="","",VLOOKUP(A23,マスタ!$A$8:E54,3,TRUE))</f>
        <v/>
      </c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203"/>
      <c r="P24" s="203"/>
      <c r="Q24" s="203"/>
      <c r="R24" s="203"/>
      <c r="S24" s="203"/>
    </row>
    <row r="25" spans="1:19" ht="17.25" customHeight="1">
      <c r="A25" s="184"/>
      <c r="B25" s="191" t="str">
        <f>IF(A25="","",VLOOKUP(A25,マスタ!$A$8:E56,2,TRUE))</f>
        <v/>
      </c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203"/>
      <c r="P25" s="203"/>
      <c r="Q25" s="203"/>
      <c r="R25" s="203"/>
      <c r="S25" s="203"/>
    </row>
    <row r="26" spans="1:19" ht="17.25" customHeight="1">
      <c r="A26" s="184"/>
      <c r="B26" s="192" t="str">
        <f>IF(A25="","",VLOOKUP(A25,マスタ!$A$8:E56,3,TRUE))</f>
        <v/>
      </c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203"/>
      <c r="P26" s="203"/>
      <c r="Q26" s="203"/>
      <c r="R26" s="203"/>
      <c r="S26" s="203"/>
    </row>
    <row r="27" spans="1:19" ht="17.25" customHeight="1">
      <c r="A27" s="184"/>
      <c r="B27" s="191" t="str">
        <f>IF(A27="","",VLOOKUP(A27,マスタ!$A$8:E58,2,TRUE))</f>
        <v/>
      </c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203"/>
      <c r="P27" s="203"/>
      <c r="Q27" s="203"/>
      <c r="R27" s="203"/>
      <c r="S27" s="203"/>
    </row>
    <row r="28" spans="1:19" ht="17.25" customHeight="1">
      <c r="A28" s="184"/>
      <c r="B28" s="192" t="str">
        <f>IF(A27="","",VLOOKUP(A27,マスタ!$A$8:E58,3,TRUE))</f>
        <v/>
      </c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203"/>
      <c r="P28" s="203"/>
      <c r="Q28" s="203"/>
      <c r="R28" s="203"/>
      <c r="S28" s="203"/>
    </row>
    <row r="29" spans="1:19" ht="17.25" customHeight="1">
      <c r="A29" s="184"/>
      <c r="B29" s="191" t="str">
        <f>IF(A29="","",VLOOKUP(A29,マスタ!$A$8:E60,2,TRUE))</f>
        <v/>
      </c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203"/>
      <c r="P29" s="203"/>
      <c r="Q29" s="203"/>
      <c r="R29" s="203"/>
      <c r="S29" s="203"/>
    </row>
    <row r="30" spans="1:19" ht="17.25" customHeight="1">
      <c r="A30" s="184"/>
      <c r="B30" s="192" t="str">
        <f>IF(A29="","",VLOOKUP(A29,マスタ!$A$8:E60,3,TRUE))</f>
        <v/>
      </c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203"/>
      <c r="P30" s="203"/>
      <c r="Q30" s="203"/>
      <c r="R30" s="203"/>
      <c r="S30" s="203"/>
    </row>
    <row r="31" spans="1:19" ht="17.25" customHeight="1">
      <c r="A31" s="184"/>
      <c r="B31" s="191" t="str">
        <f>IF(A31="","",VLOOKUP(A31,マスタ!$A$8:E62,2,TRUE))</f>
        <v/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203"/>
      <c r="P31" s="203"/>
      <c r="Q31" s="203"/>
      <c r="R31" s="203"/>
      <c r="S31" s="203"/>
    </row>
    <row r="32" spans="1:19" ht="17.25" customHeight="1">
      <c r="A32" s="184"/>
      <c r="B32" s="192" t="str">
        <f>IF(A31="","",VLOOKUP(A31,マスタ!$A$8:E62,3,TRUE))</f>
        <v/>
      </c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203"/>
      <c r="P32" s="203"/>
      <c r="Q32" s="203"/>
      <c r="R32" s="203"/>
      <c r="S32" s="203"/>
    </row>
    <row r="33" spans="1:19" ht="17.25" customHeight="1">
      <c r="A33" s="184"/>
      <c r="B33" s="191" t="str">
        <f>IF(A33="","",VLOOKUP(A33,マスタ!$A$8:E64,2,TRUE))</f>
        <v/>
      </c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203"/>
      <c r="P33" s="203"/>
      <c r="Q33" s="203"/>
      <c r="R33" s="203"/>
      <c r="S33" s="203"/>
    </row>
    <row r="34" spans="1:19" ht="17.25" customHeight="1">
      <c r="A34" s="184"/>
      <c r="B34" s="192" t="str">
        <f>IF(A33="","",VLOOKUP(A33,マスタ!$A$8:E64,3,TRUE))</f>
        <v/>
      </c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203"/>
      <c r="P34" s="203"/>
      <c r="Q34" s="203"/>
      <c r="R34" s="203"/>
      <c r="S34" s="203"/>
    </row>
    <row r="35" spans="1:19" ht="17.25" customHeight="1">
      <c r="A35" s="184"/>
      <c r="B35" s="191" t="str">
        <f>IF(A35="","",VLOOKUP(A35,マスタ!$A$8:E66,2,TRUE))</f>
        <v/>
      </c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203"/>
      <c r="P35" s="203"/>
      <c r="Q35" s="203"/>
      <c r="R35" s="203"/>
      <c r="S35" s="203"/>
    </row>
    <row r="36" spans="1:19" ht="17.25" customHeight="1">
      <c r="A36" s="184"/>
      <c r="B36" s="192" t="str">
        <f>IF(A35="","",VLOOKUP(A35,マスタ!$A$8:E66,3,TRUE))</f>
        <v/>
      </c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203"/>
      <c r="P36" s="203"/>
      <c r="Q36" s="203"/>
      <c r="R36" s="203"/>
      <c r="S36" s="203"/>
    </row>
    <row r="37" spans="1:19" ht="17.25" customHeight="1">
      <c r="A37" s="184"/>
      <c r="B37" s="191" t="str">
        <f>IF(A37="","",VLOOKUP(A37,マスタ!$A$8:E68,2,TRUE))</f>
        <v/>
      </c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203"/>
      <c r="P37" s="203"/>
      <c r="Q37" s="203"/>
      <c r="R37" s="203"/>
      <c r="S37" s="203"/>
    </row>
    <row r="38" spans="1:19" ht="17.25" customHeight="1">
      <c r="A38" s="184"/>
      <c r="B38" s="192" t="str">
        <f>IF(A37="","",VLOOKUP(A37,マスタ!$A$8:E68,3,TRUE))</f>
        <v/>
      </c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203"/>
      <c r="P38" s="203"/>
      <c r="Q38" s="203"/>
      <c r="R38" s="203"/>
      <c r="S38" s="203"/>
    </row>
    <row r="39" spans="1:19" ht="17.25" customHeight="1">
      <c r="A39" s="184"/>
      <c r="B39" s="191" t="str">
        <f>IF(A39="","",VLOOKUP(A39,マスタ!$A$8:E70,2,TRUE))</f>
        <v/>
      </c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203"/>
      <c r="P39" s="203"/>
      <c r="Q39" s="203"/>
      <c r="R39" s="203"/>
      <c r="S39" s="203"/>
    </row>
    <row r="40" spans="1:19" ht="17.25" customHeight="1">
      <c r="A40" s="184"/>
      <c r="B40" s="192" t="str">
        <f>IF(A39="","",VLOOKUP(A39,マスタ!$A$8:E70,3,TRUE))</f>
        <v/>
      </c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203"/>
      <c r="P40" s="203"/>
      <c r="Q40" s="203"/>
      <c r="R40" s="203"/>
      <c r="S40" s="203"/>
    </row>
    <row r="41" spans="1:19" ht="17.25" customHeight="1">
      <c r="A41" s="184"/>
      <c r="B41" s="191" t="str">
        <f>IF(A41="","",VLOOKUP(A41,マスタ!$A$8:E72,2,TRUE))</f>
        <v/>
      </c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203"/>
      <c r="P41" s="203"/>
      <c r="Q41" s="203"/>
      <c r="R41" s="203"/>
      <c r="S41" s="203"/>
    </row>
    <row r="42" spans="1:19" ht="17.25" customHeight="1">
      <c r="A42" s="184"/>
      <c r="B42" s="192" t="str">
        <f>IF(A41="","",VLOOKUP(A41,マスタ!$A$8:E72,3,TRUE))</f>
        <v/>
      </c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203"/>
      <c r="P42" s="203"/>
      <c r="Q42" s="203"/>
      <c r="R42" s="203"/>
      <c r="S42" s="203"/>
    </row>
    <row r="43" spans="1:19" ht="17.25" customHeight="1">
      <c r="A43" s="184"/>
      <c r="B43" s="191" t="str">
        <f>IF(A43="","",VLOOKUP(A43,マスタ!$A$8:E74,2,TRUE))</f>
        <v/>
      </c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203"/>
      <c r="P43" s="203"/>
      <c r="Q43" s="203"/>
      <c r="R43" s="203"/>
      <c r="S43" s="203"/>
    </row>
    <row r="44" spans="1:19" ht="17.25" customHeight="1">
      <c r="A44" s="184"/>
      <c r="B44" s="192" t="str">
        <f>IF(A43="","",VLOOKUP(A43,マスタ!$A$8:E74,3,TRUE))</f>
        <v/>
      </c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203"/>
      <c r="P44" s="203"/>
      <c r="Q44" s="203"/>
      <c r="R44" s="203"/>
      <c r="S44" s="203"/>
    </row>
    <row r="45" spans="1:19" ht="17.25" customHeight="1">
      <c r="A45" s="184"/>
      <c r="B45" s="191" t="str">
        <f>IF(A45="","",VLOOKUP(A45,マスタ!$A$8:E76,2,TRUE))</f>
        <v/>
      </c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203"/>
      <c r="P45" s="203"/>
      <c r="Q45" s="203"/>
      <c r="R45" s="203"/>
      <c r="S45" s="203"/>
    </row>
    <row r="46" spans="1:19" ht="17.25" customHeight="1">
      <c r="A46" s="184"/>
      <c r="B46" s="192" t="str">
        <f>IF(A45="","",VLOOKUP(A45,マスタ!$A$8:E76,3,TRUE))</f>
        <v/>
      </c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203"/>
      <c r="P46" s="203"/>
      <c r="Q46" s="203"/>
      <c r="R46" s="203"/>
      <c r="S46" s="203"/>
    </row>
    <row r="47" spans="1:19" ht="17.25" customHeight="1">
      <c r="A47" s="184"/>
      <c r="B47" s="191" t="str">
        <f>IF(A47="","",VLOOKUP(A47,マスタ!$A$8:E78,2,TRUE))</f>
        <v/>
      </c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203"/>
      <c r="P47" s="203"/>
      <c r="Q47" s="203"/>
      <c r="R47" s="203"/>
      <c r="S47" s="203"/>
    </row>
    <row r="48" spans="1:19" ht="17.25" customHeight="1">
      <c r="A48" s="184"/>
      <c r="B48" s="192" t="str">
        <f>IF(A47="","",VLOOKUP(A47,マスタ!$A$8:E78,3,TRUE))</f>
        <v/>
      </c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203"/>
      <c r="P48" s="203"/>
      <c r="Q48" s="203"/>
      <c r="R48" s="203"/>
      <c r="S48" s="203"/>
    </row>
    <row r="49" spans="1:19" ht="17.25" customHeight="1">
      <c r="A49" s="184"/>
      <c r="B49" s="191" t="str">
        <f>IF(A49="","",VLOOKUP(A49,マスタ!$A$8:E80,2,TRUE))</f>
        <v/>
      </c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203"/>
      <c r="P49" s="203"/>
      <c r="Q49" s="203"/>
      <c r="R49" s="203"/>
      <c r="S49" s="203"/>
    </row>
    <row r="50" spans="1:19" ht="17.25" customHeight="1">
      <c r="A50" s="184"/>
      <c r="B50" s="192" t="str">
        <f>IF(A49="","",VLOOKUP(A49,マスタ!$A$8:E80,3,TRUE))</f>
        <v/>
      </c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203"/>
      <c r="P50" s="203"/>
      <c r="Q50" s="203"/>
      <c r="R50" s="203"/>
      <c r="S50" s="203"/>
    </row>
    <row r="51" spans="1:19" ht="17.25" customHeight="1">
      <c r="A51" s="184"/>
      <c r="B51" s="191" t="str">
        <f>IF(A51="","",VLOOKUP(A51,マスタ!$A$8:E82,2,TRUE))</f>
        <v/>
      </c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203"/>
      <c r="P51" s="203"/>
      <c r="Q51" s="203"/>
      <c r="R51" s="203"/>
      <c r="S51" s="203"/>
    </row>
    <row r="52" spans="1:19" ht="17.25" customHeight="1">
      <c r="A52" s="184"/>
      <c r="B52" s="192" t="str">
        <f>IF(A51="","",VLOOKUP(A51,マスタ!$A$8:E82,3,TRUE))</f>
        <v/>
      </c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203"/>
      <c r="P52" s="203"/>
      <c r="Q52" s="203"/>
      <c r="R52" s="203"/>
      <c r="S52" s="203"/>
    </row>
    <row r="53" spans="1:19" ht="17.25" customHeight="1">
      <c r="A53" s="184"/>
      <c r="B53" s="191" t="str">
        <f>IF(A53="","",VLOOKUP(A53,マスタ!$A$8:E84,2,TRUE))</f>
        <v/>
      </c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203"/>
      <c r="P53" s="203"/>
      <c r="Q53" s="203"/>
      <c r="R53" s="203"/>
      <c r="S53" s="203"/>
    </row>
    <row r="54" spans="1:19" ht="17.25" customHeight="1">
      <c r="A54" s="184"/>
      <c r="B54" s="192" t="str">
        <f>IF(A53="","",VLOOKUP(A53,マスタ!$A$8:E84,3,TRUE))</f>
        <v/>
      </c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203"/>
      <c r="P54" s="203"/>
      <c r="Q54" s="203"/>
      <c r="R54" s="203"/>
      <c r="S54" s="203"/>
    </row>
    <row r="55" spans="1:19" ht="17.25" customHeight="1">
      <c r="A55" s="184"/>
      <c r="B55" s="191" t="str">
        <f>IF(A55="","",VLOOKUP(A55,マスタ!$A$8:E86,2,TRUE))</f>
        <v/>
      </c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203"/>
      <c r="P55" s="203"/>
      <c r="Q55" s="203"/>
      <c r="R55" s="203"/>
      <c r="S55" s="203"/>
    </row>
    <row r="56" spans="1:19" ht="17.25" customHeight="1">
      <c r="A56" s="185"/>
      <c r="B56" s="192" t="str">
        <f>IF(A55="","",VLOOKUP(A55,マスタ!$A$8:E86,3,TRUE))</f>
        <v/>
      </c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204"/>
      <c r="P56" s="204"/>
      <c r="Q56" s="204"/>
      <c r="R56" s="204"/>
      <c r="S56" s="204"/>
    </row>
    <row r="57" spans="1:19" ht="40.5" customHeight="1">
      <c r="A57" s="186" t="s">
        <v>58</v>
      </c>
      <c r="B57" s="193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201"/>
      <c r="O57" s="205">
        <f>SUM(O7:S56)</f>
        <v>0</v>
      </c>
      <c r="P57" s="205"/>
      <c r="Q57" s="205"/>
      <c r="R57" s="205"/>
      <c r="S57" s="205"/>
    </row>
    <row r="58" spans="1:19" ht="22.5" customHeight="1">
      <c r="A58" s="187"/>
      <c r="B58" s="194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206"/>
      <c r="P58" s="206"/>
      <c r="Q58" s="206"/>
      <c r="R58" s="206"/>
      <c r="S58" s="206"/>
    </row>
    <row r="59" spans="1:19" ht="22.5" customHeight="1">
      <c r="A59" s="188"/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207"/>
      <c r="P59" s="207"/>
      <c r="Q59" s="207"/>
      <c r="R59" s="207"/>
      <c r="S59" s="207"/>
    </row>
    <row r="60" spans="1:19" ht="22.5" customHeight="1">
      <c r="A60" s="188"/>
      <c r="B60" s="194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207"/>
      <c r="P60" s="207"/>
      <c r="Q60" s="207"/>
      <c r="R60" s="207"/>
      <c r="S60" s="207"/>
    </row>
  </sheetData>
  <sheetProtection password="8513" sheet="1" objects="1" scenarios="1" selectLockedCells="1"/>
  <protectedRanges>
    <protectedRange sqref="N2 B2:J2" name="範囲3"/>
    <protectedRange sqref="K7:K10" name="範囲1"/>
    <protectedRange sqref="B7:J10" name="範囲2"/>
  </protectedRanges>
  <mergeCells count="115">
    <mergeCell ref="A2:S2"/>
    <mergeCell ref="B3:D3"/>
    <mergeCell ref="K3:N3"/>
    <mergeCell ref="O3:S3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19:N19"/>
    <mergeCell ref="B20:N20"/>
    <mergeCell ref="B21:N21"/>
    <mergeCell ref="B22:N22"/>
    <mergeCell ref="B23:N23"/>
    <mergeCell ref="B24:N24"/>
    <mergeCell ref="B25:N25"/>
    <mergeCell ref="B26:N26"/>
    <mergeCell ref="B27:N27"/>
    <mergeCell ref="B28:N28"/>
    <mergeCell ref="B29:N29"/>
    <mergeCell ref="B30:N30"/>
    <mergeCell ref="B31:N31"/>
    <mergeCell ref="B32:N32"/>
    <mergeCell ref="B33:N33"/>
    <mergeCell ref="B34:N34"/>
    <mergeCell ref="B35:N35"/>
    <mergeCell ref="B36:N36"/>
    <mergeCell ref="B37:N37"/>
    <mergeCell ref="B38:N38"/>
    <mergeCell ref="B39:N39"/>
    <mergeCell ref="B40:N40"/>
    <mergeCell ref="B41:N41"/>
    <mergeCell ref="B42:N42"/>
    <mergeCell ref="B43:N43"/>
    <mergeCell ref="B44:N44"/>
    <mergeCell ref="B45:N45"/>
    <mergeCell ref="B46:N46"/>
    <mergeCell ref="B47:N47"/>
    <mergeCell ref="B48:N48"/>
    <mergeCell ref="B49:N49"/>
    <mergeCell ref="B50:N50"/>
    <mergeCell ref="B51:N51"/>
    <mergeCell ref="B52:N52"/>
    <mergeCell ref="B53:N53"/>
    <mergeCell ref="B54:N54"/>
    <mergeCell ref="B55:N55"/>
    <mergeCell ref="B56:N56"/>
    <mergeCell ref="A57:N57"/>
    <mergeCell ref="O57:S57"/>
    <mergeCell ref="B58:N58"/>
    <mergeCell ref="B59:N59"/>
    <mergeCell ref="B60:N60"/>
    <mergeCell ref="A5:A6"/>
    <mergeCell ref="O5:S6"/>
    <mergeCell ref="A7:A8"/>
    <mergeCell ref="O7:S8"/>
    <mergeCell ref="A9:A10"/>
    <mergeCell ref="O9:S10"/>
    <mergeCell ref="A11:A12"/>
    <mergeCell ref="O11:S12"/>
    <mergeCell ref="A13:A14"/>
    <mergeCell ref="O13:S14"/>
    <mergeCell ref="A15:A16"/>
    <mergeCell ref="O15:S16"/>
    <mergeCell ref="A17:A18"/>
    <mergeCell ref="O17:S18"/>
    <mergeCell ref="A19:A20"/>
    <mergeCell ref="O19:S20"/>
    <mergeCell ref="A21:A22"/>
    <mergeCell ref="O21:S22"/>
    <mergeCell ref="A23:A24"/>
    <mergeCell ref="O23:S24"/>
    <mergeCell ref="A25:A26"/>
    <mergeCell ref="O25:S26"/>
    <mergeCell ref="A27:A28"/>
    <mergeCell ref="O27:S28"/>
    <mergeCell ref="A29:A30"/>
    <mergeCell ref="O29:S30"/>
    <mergeCell ref="A31:A32"/>
    <mergeCell ref="O31:S32"/>
    <mergeCell ref="A33:A34"/>
    <mergeCell ref="O33:S34"/>
    <mergeCell ref="A35:A36"/>
    <mergeCell ref="O35:S36"/>
    <mergeCell ref="A37:A38"/>
    <mergeCell ref="O37:S38"/>
    <mergeCell ref="A39:A40"/>
    <mergeCell ref="O39:S40"/>
    <mergeCell ref="A41:A42"/>
    <mergeCell ref="O41:S42"/>
    <mergeCell ref="A43:A44"/>
    <mergeCell ref="O43:S44"/>
    <mergeCell ref="A45:A46"/>
    <mergeCell ref="O45:S46"/>
    <mergeCell ref="A47:A48"/>
    <mergeCell ref="O47:S48"/>
    <mergeCell ref="A49:A50"/>
    <mergeCell ref="O49:S50"/>
    <mergeCell ref="A51:A52"/>
    <mergeCell ref="O51:S52"/>
    <mergeCell ref="A53:A54"/>
    <mergeCell ref="O53:S54"/>
    <mergeCell ref="A55:A56"/>
    <mergeCell ref="O55:S56"/>
    <mergeCell ref="A59:A60"/>
    <mergeCell ref="O59:S60"/>
  </mergeCells>
  <phoneticPr fontId="25"/>
  <pageMargins left="0.70866141732283472" right="0.70866141732283472" top="0.74803149606299213" bottom="0.15748031496062992" header="0.31496062992125984" footer="0.31496062992125984"/>
  <pageSetup paperSize="9" scale="74" fitToWidth="1" fitToHeight="0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マスタ</vt:lpstr>
      <vt:lpstr>入浴35</vt:lpstr>
      <vt:lpstr>入浴36</vt:lpstr>
      <vt:lpstr>入浴37</vt:lpstr>
    </vt:vector>
  </TitlesOfParts>
  <Company>日進市役所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日進市役所</dc:creator>
  <cp:lastModifiedBy>Administrator</cp:lastModifiedBy>
  <cp:lastPrinted>2012-03-12T03:03:03Z</cp:lastPrinted>
  <dcterms:created xsi:type="dcterms:W3CDTF">2006-07-27T11:00:58Z</dcterms:created>
  <dcterms:modified xsi:type="dcterms:W3CDTF">2026-02-03T01:41:42Z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1.3.3.0</vt:lpwstr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2026-02-03T01:41:42Z</vt:filetime>
  </property>
</Properties>
</file>